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1221\Desktop\PQD按季量化資訊揭露\"/>
    </mc:Choice>
  </mc:AlternateContent>
  <bookViews>
    <workbookView xWindow="0" yWindow="0" windowWidth="19200" windowHeight="6312" tabRatio="938" firstSheet="2" activeTab="2"/>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中文" sheetId="66" state="hidden" r:id="rId6"/>
    <sheet name="TWSE_ConsolidatedDataFile" sheetId="63" r:id="rId7"/>
    <sheet name="TWSE_AggregateDataFile" sheetId="46" r:id="rId8"/>
    <sheet name="TWSEDataFile_4_3" sheetId="43" r:id="rId9"/>
    <sheet name="TWSE_DataFile_4_4a" sheetId="47" r:id="rId10"/>
    <sheet name="TWSE_DataFile_4_4b" sheetId="48" r:id="rId11"/>
    <sheet name="TWSE_DataFile_6_1" sheetId="49" r:id="rId12"/>
    <sheet name="TWSE_DataFile_6_2" sheetId="50" r:id="rId13"/>
    <sheet name="TWSE_DataFile_7_1" sheetId="51" r:id="rId14"/>
    <sheet name="TWSE_DataFile_7_3" sheetId="52" r:id="rId15"/>
    <sheet name="TWSE_DataFile_7_3a" sheetId="53" r:id="rId16"/>
    <sheet name="TWSE_DataFile_7_3b" sheetId="54" r:id="rId17"/>
    <sheet name="TWSE_DataFile_16_2" sheetId="55" r:id="rId18"/>
    <sheet name="TWSE_DataFile_16_3" sheetId="56" r:id="rId19"/>
    <sheet name="TWSE_DataFile_17_3" sheetId="57" r:id="rId20"/>
    <sheet name="TWSE_DataFile_18_2" sheetId="58" r:id="rId21"/>
    <sheet name="TWSE_DataFile_20a" sheetId="59" r:id="rId22"/>
    <sheet name="TWSE_DataFile_20b" sheetId="60" r:id="rId23"/>
    <sheet name="TWSE_DataFile_23" sheetId="61" r:id="rId24"/>
    <sheet name="TWSE_DataFile_23_3" sheetId="62" r:id="rId25"/>
    <sheet name="期交所中文" sheetId="27" state="hidden" r:id="rId26"/>
    <sheet name="期交所英文" sheetId="22" state="hidden" r:id="rId27"/>
    <sheet name="LTD_Notes" sheetId="32" state="hidden" r:id="rId28"/>
    <sheet name="TAIFEX_Notes" sheetId="19" state="hidden" r:id="rId29"/>
    <sheet name="Eurex_Notes" sheetId="33" state="hidden" r:id="rId30"/>
    <sheet name="LTDRevisions" sheetId="34" state="hidden" r:id="rId31"/>
    <sheet name="EUREX_Revisions" sheetId="36" state="hidden" r:id="rId32"/>
    <sheet name="CDP_Revisions" sheetId="35" state="hidden" r:id="rId33"/>
    <sheet name="TAIFEX_AggregatedDataFile2022Q3" sheetId="1" state="hidden" r:id="rId34"/>
    <sheet name="TAIFEX_DataFile_4_3_2022Q3" sheetId="2" state="hidden" r:id="rId35"/>
    <sheet name="TAIFEX_DataFile_4_4a_2022Q3" sheetId="3" state="hidden" r:id="rId36"/>
    <sheet name="TAIFEX_DataFile_4_4b_2022Q3" sheetId="4" state="hidden" r:id="rId37"/>
    <sheet name="TAIFEX_DataFile_6_1_2022Q3" sheetId="5" state="hidden" r:id="rId38"/>
    <sheet name="TAIFEX_DataFile_6_2_2022Q3" sheetId="6" state="hidden" r:id="rId39"/>
    <sheet name="TAIFEX_DataFile_7_1_2022Q3" sheetId="7" state="hidden" r:id="rId40"/>
    <sheet name="TAIFEX_DataFile_7_3_2022Q3" sheetId="8" state="hidden" r:id="rId41"/>
    <sheet name="TAIFEX_DataFile_7_3a_2022Q3" sheetId="9" state="hidden" r:id="rId42"/>
    <sheet name="TAIFEX_DataFile_7_3b_2022Q3" sheetId="10" state="hidden" r:id="rId43"/>
    <sheet name="TAIFEX_DataFile_16_2_2022Q3" sheetId="11" state="hidden" r:id="rId44"/>
    <sheet name="TAIFEX_DataFile_16_3_2022Q3" sheetId="12" state="hidden" r:id="rId45"/>
    <sheet name="TAIFEX_DataFile_17_3_2022Q3" sheetId="13" state="hidden" r:id="rId46"/>
    <sheet name="TAIFEX_DataFile_18_2_2022Q3" sheetId="14" state="hidden" r:id="rId47"/>
    <sheet name="TAIFEX_DataFile_20a_2022Q3" sheetId="15" state="hidden" r:id="rId48"/>
    <sheet name="TAIFEX_DataFile_20b_2022Q3" sheetId="16" state="hidden" r:id="rId49"/>
    <sheet name="TAIFEX_DataFile_23_2022Q3" sheetId="17" state="hidden" r:id="rId50"/>
    <sheet name="TAIFEX_DataFile_23_32022Q3" sheetId="18" state="hidden" r:id="rId51"/>
  </sheets>
  <definedNames>
    <definedName name="_xlnm._FilterDatabase" localSheetId="31">EUREX_Revisions!$A$1:$F$1</definedName>
    <definedName name="_xlnm._FilterDatabase" localSheetId="2" hidden="1">Guide!$A$1:$H$206</definedName>
    <definedName name="_xlnm._FilterDatabase" localSheetId="27" hidden="1">LTD_Notes!$A$1:$D$209</definedName>
    <definedName name="_xlnm._FilterDatabase" localSheetId="30" hidden="1">LTDRevisions!$A$1:$F$1</definedName>
    <definedName name="_xlnm._FilterDatabase" localSheetId="3" hidden="1">QualitativeNotes!$A$1:$D$206</definedName>
    <definedName name="_xlnm._FilterDatabase" localSheetId="4" hidden="1">Revisions!$A$1:$F$1</definedName>
    <definedName name="_xlnm._FilterDatabase" localSheetId="33" hidden="1">TAIFEX_AggregatedDataFile2022Q3!$A$1:$DU$60</definedName>
    <definedName name="_xlnm._FilterDatabase" localSheetId="0" hidden="1">TPEx_ConsolidatedDataFile_205項!$E$1:$AE$207</definedName>
    <definedName name="_xlnm._FilterDatabase" localSheetId="7" hidden="1">TWSE_AggregateDataFile!$A$1:$DU$2</definedName>
    <definedName name="_xlnm._FilterDatabase" localSheetId="6" hidden="1">TWSE_ConsolidatedDataFile!$B$1:$K$232</definedName>
    <definedName name="_xlnm._FilterDatabase" localSheetId="5" hidden="1">TWSE_ConsolidatedDataFile中文!$B$1:$L$232</definedName>
    <definedName name="_xlnm._FilterDatabase" localSheetId="17" hidden="1">TWSE_DataFile_16_2!$A$1:$F$2</definedName>
    <definedName name="_xlnm._FilterDatabase" localSheetId="18" hidden="1">TWSE_DataFile_16_3!$A$1:$G$2</definedName>
    <definedName name="_xlnm._FilterDatabase" localSheetId="19" hidden="1">TWSE_DataFile_17_3!$A$1:$E$2</definedName>
    <definedName name="_xlnm._FilterDatabase" localSheetId="20" hidden="1">TWSE_DataFile_18_2!$A$1:$J$2</definedName>
    <definedName name="_xlnm._FilterDatabase" localSheetId="21" hidden="1">TWSE_DataFile_20a!$A$1:$R$2</definedName>
    <definedName name="_xlnm._FilterDatabase" localSheetId="22" hidden="1">TWSE_DataFile_20b!$A$1:$G$2</definedName>
    <definedName name="_xlnm._FilterDatabase" localSheetId="23" hidden="1">TWSE_DataFile_23!$A$1:$K$2</definedName>
    <definedName name="_xlnm._FilterDatabase" localSheetId="24" hidden="1">TWSE_DataFile_23_3!$A$1:$G$2</definedName>
    <definedName name="_xlnm._FilterDatabase" localSheetId="9" hidden="1">TWSE_DataFile_4_4a!$A$1:$I$3</definedName>
    <definedName name="_xlnm._FilterDatabase" localSheetId="10" hidden="1">TWSE_DataFile_4_4b!$A$1:$G$2</definedName>
    <definedName name="_xlnm._FilterDatabase" localSheetId="11" hidden="1">TWSE_DataFile_6_1!$A$1:$F$2</definedName>
    <definedName name="_xlnm._FilterDatabase" localSheetId="12" hidden="1">TWSE_DataFile_6_2!$A$1:$T$2</definedName>
    <definedName name="_xlnm._FilterDatabase" localSheetId="13" hidden="1">TWSE_DataFile_7_1!$A$1:$M$2</definedName>
    <definedName name="_xlnm._FilterDatabase" localSheetId="14" hidden="1">TWSE_DataFile_7_3!$A$1:$H$4</definedName>
    <definedName name="_xlnm._FilterDatabase" localSheetId="15" hidden="1">TWSE_DataFile_7_3a!$A$1:$G$2</definedName>
    <definedName name="_xlnm._FilterDatabase" localSheetId="16" hidden="1">TWSE_DataFile_7_3b!$A$1:$E$2</definedName>
    <definedName name="_xlnm._FilterDatabase" localSheetId="8"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6">TWSE_ConsolidatedDataFile!$A$1:$L$231</definedName>
    <definedName name="_xlnm.Print_Area" localSheetId="5">TWSE_ConsolidatedDataFile中文!$A$1:$L$231</definedName>
    <definedName name="_xlnm.Print_Titles" localSheetId="2">Guide!$1:$2</definedName>
    <definedName name="_xlnm.Print_Titles" localSheetId="0">TPEx_ConsolidatedDataFile_205項!$1:$1</definedName>
    <definedName name="_xlnm.Print_Titles" localSheetId="6">TWSE_ConsolidatedDataFile!$1:$1</definedName>
    <definedName name="_xlnm.Print_Titles" localSheetId="5">TWSE_ConsolidatedDataFile中文!$1:$1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62913"/>
</workbook>
</file>

<file path=xl/calcChain.xml><?xml version="1.0" encoding="utf-8"?>
<calcChain xmlns="http://schemas.openxmlformats.org/spreadsheetml/2006/main">
  <c r="A2" i="50" l="1"/>
  <c r="L231" i="66" l="1"/>
  <c r="J231" i="66"/>
  <c r="I231" i="66"/>
  <c r="H231" i="66"/>
  <c r="E231" i="66"/>
  <c r="D231" i="66"/>
  <c r="C231" i="66"/>
  <c r="B231" i="66"/>
  <c r="A231" i="66"/>
  <c r="L230" i="66"/>
  <c r="J230" i="66"/>
  <c r="I230" i="66"/>
  <c r="H230" i="66"/>
  <c r="E230" i="66"/>
  <c r="D230" i="66"/>
  <c r="C230" i="66"/>
  <c r="B230" i="66"/>
  <c r="A230" i="66"/>
  <c r="L229" i="66"/>
  <c r="K229" i="66"/>
  <c r="J229" i="66"/>
  <c r="I229" i="66"/>
  <c r="H229" i="66"/>
  <c r="E229" i="66"/>
  <c r="D229" i="66"/>
  <c r="C229" i="66"/>
  <c r="B229" i="66"/>
  <c r="A229" i="66"/>
  <c r="L228" i="66"/>
  <c r="K228" i="66"/>
  <c r="J228" i="66"/>
  <c r="I228" i="66"/>
  <c r="H228" i="66"/>
  <c r="E228" i="66"/>
  <c r="D228" i="66"/>
  <c r="C228" i="66"/>
  <c r="B228" i="66"/>
  <c r="A228" i="66"/>
  <c r="L227" i="66"/>
  <c r="K227" i="66"/>
  <c r="J227" i="66"/>
  <c r="I227" i="66"/>
  <c r="H227" i="66"/>
  <c r="E227" i="66"/>
  <c r="D227" i="66"/>
  <c r="C227" i="66"/>
  <c r="B227" i="66"/>
  <c r="A227" i="66"/>
  <c r="L226" i="66"/>
  <c r="K226" i="66"/>
  <c r="J226" i="66"/>
  <c r="I226" i="66"/>
  <c r="H226" i="66"/>
  <c r="E226" i="66"/>
  <c r="D226" i="66"/>
  <c r="C226" i="66"/>
  <c r="B226" i="66"/>
  <c r="A226" i="66"/>
  <c r="L225" i="66"/>
  <c r="K225" i="66"/>
  <c r="J225" i="66"/>
  <c r="I225" i="66"/>
  <c r="H225" i="66"/>
  <c r="E225" i="66"/>
  <c r="D225" i="66"/>
  <c r="C225" i="66"/>
  <c r="B225" i="66"/>
  <c r="A225" i="66"/>
  <c r="L224" i="66"/>
  <c r="K224" i="66"/>
  <c r="J224" i="66"/>
  <c r="I224" i="66"/>
  <c r="H224" i="66"/>
  <c r="E224" i="66"/>
  <c r="D224" i="66"/>
  <c r="C224" i="66"/>
  <c r="B224" i="66"/>
  <c r="A224" i="66"/>
  <c r="L223" i="66"/>
  <c r="J223" i="66"/>
  <c r="I223" i="66"/>
  <c r="H223" i="66"/>
  <c r="E223" i="66"/>
  <c r="D223" i="66"/>
  <c r="C223" i="66"/>
  <c r="B223" i="66"/>
  <c r="A223" i="66"/>
  <c r="L222" i="66"/>
  <c r="J222" i="66"/>
  <c r="I222" i="66"/>
  <c r="H222" i="66"/>
  <c r="E222" i="66"/>
  <c r="D222" i="66"/>
  <c r="C222" i="66"/>
  <c r="B222" i="66"/>
  <c r="A222" i="66"/>
  <c r="L221" i="66"/>
  <c r="J221" i="66"/>
  <c r="I221" i="66"/>
  <c r="H221" i="66"/>
  <c r="E221" i="66"/>
  <c r="D221" i="66"/>
  <c r="C221" i="66"/>
  <c r="B221" i="66"/>
  <c r="A221" i="66"/>
  <c r="L220" i="66"/>
  <c r="J220" i="66"/>
  <c r="I220" i="66"/>
  <c r="H220" i="66"/>
  <c r="E220" i="66"/>
  <c r="D220" i="66"/>
  <c r="C220" i="66"/>
  <c r="B220" i="66"/>
  <c r="A220" i="66"/>
  <c r="L219" i="66"/>
  <c r="J219" i="66"/>
  <c r="I219" i="66"/>
  <c r="H219" i="66"/>
  <c r="E219" i="66"/>
  <c r="D219" i="66"/>
  <c r="C219" i="66"/>
  <c r="B219" i="66"/>
  <c r="A219" i="66"/>
  <c r="L218" i="66"/>
  <c r="J218" i="66"/>
  <c r="I218" i="66"/>
  <c r="H218" i="66"/>
  <c r="E218" i="66"/>
  <c r="D218" i="66"/>
  <c r="C218" i="66"/>
  <c r="B218" i="66"/>
  <c r="A218" i="66"/>
  <c r="L217" i="66"/>
  <c r="J217" i="66"/>
  <c r="I217" i="66"/>
  <c r="H217" i="66"/>
  <c r="E217" i="66"/>
  <c r="D217" i="66"/>
  <c r="C217" i="66"/>
  <c r="B217" i="66"/>
  <c r="A217" i="66"/>
  <c r="L216" i="66"/>
  <c r="J216" i="66"/>
  <c r="I216" i="66"/>
  <c r="H216" i="66"/>
  <c r="E216" i="66"/>
  <c r="D216" i="66"/>
  <c r="C216" i="66"/>
  <c r="B216" i="66"/>
  <c r="A216" i="66"/>
  <c r="L215" i="66"/>
  <c r="J215" i="66"/>
  <c r="I215" i="66"/>
  <c r="H215" i="66"/>
  <c r="E215" i="66"/>
  <c r="D215" i="66"/>
  <c r="C215" i="66"/>
  <c r="B215" i="66"/>
  <c r="A215" i="66"/>
  <c r="L214" i="66"/>
  <c r="J214" i="66"/>
  <c r="I214" i="66"/>
  <c r="H214" i="66"/>
  <c r="E214" i="66"/>
  <c r="D214" i="66"/>
  <c r="C214" i="66"/>
  <c r="B214" i="66"/>
  <c r="A214" i="66"/>
  <c r="L213" i="66"/>
  <c r="J213" i="66"/>
  <c r="I213" i="66"/>
  <c r="H213" i="66"/>
  <c r="E213" i="66"/>
  <c r="D213" i="66"/>
  <c r="C213" i="66"/>
  <c r="B213" i="66"/>
  <c r="A213" i="66"/>
  <c r="L212" i="66"/>
  <c r="J212" i="66"/>
  <c r="I212" i="66"/>
  <c r="H212" i="66"/>
  <c r="E212" i="66"/>
  <c r="D212" i="66"/>
  <c r="C212" i="66"/>
  <c r="B212" i="66"/>
  <c r="A212" i="66"/>
  <c r="L211" i="66"/>
  <c r="J211" i="66"/>
  <c r="I211" i="66"/>
  <c r="H211" i="66"/>
  <c r="E211" i="66"/>
  <c r="D211" i="66"/>
  <c r="C211" i="66"/>
  <c r="B211" i="66"/>
  <c r="A211" i="66"/>
  <c r="L210" i="66"/>
  <c r="J210" i="66"/>
  <c r="I210" i="66"/>
  <c r="H210" i="66"/>
  <c r="E210" i="66"/>
  <c r="D210" i="66"/>
  <c r="C210" i="66"/>
  <c r="B210" i="66"/>
  <c r="A210" i="66"/>
  <c r="L209" i="66"/>
  <c r="J209" i="66"/>
  <c r="I209" i="66"/>
  <c r="H209" i="66"/>
  <c r="E209" i="66"/>
  <c r="D209" i="66"/>
  <c r="C209" i="66"/>
  <c r="B209" i="66"/>
  <c r="A209" i="66"/>
  <c r="L208" i="66"/>
  <c r="J208" i="66"/>
  <c r="I208" i="66"/>
  <c r="H208" i="66"/>
  <c r="E208" i="66"/>
  <c r="D208" i="66"/>
  <c r="C208" i="66"/>
  <c r="B208" i="66"/>
  <c r="A208" i="66"/>
  <c r="L207" i="66"/>
  <c r="J207" i="66"/>
  <c r="I207" i="66"/>
  <c r="H207" i="66"/>
  <c r="E207" i="66"/>
  <c r="D207" i="66"/>
  <c r="C207" i="66"/>
  <c r="B207" i="66"/>
  <c r="A207" i="66"/>
  <c r="L206" i="66"/>
  <c r="J206" i="66"/>
  <c r="I206" i="66"/>
  <c r="H206" i="66"/>
  <c r="E206" i="66"/>
  <c r="D206" i="66"/>
  <c r="C206" i="66"/>
  <c r="B206" i="66"/>
  <c r="A206" i="66"/>
  <c r="L205" i="66"/>
  <c r="J205" i="66"/>
  <c r="I205" i="66"/>
  <c r="H205" i="66"/>
  <c r="E205" i="66"/>
  <c r="D205" i="66"/>
  <c r="C205" i="66"/>
  <c r="B205" i="66"/>
  <c r="A205" i="66"/>
  <c r="L204" i="66"/>
  <c r="J204" i="66"/>
  <c r="I204" i="66"/>
  <c r="H204" i="66"/>
  <c r="E204" i="66"/>
  <c r="D204" i="66"/>
  <c r="C204" i="66"/>
  <c r="B204" i="66"/>
  <c r="A204" i="66"/>
  <c r="L203" i="66"/>
  <c r="J203" i="66"/>
  <c r="I203" i="66"/>
  <c r="H203" i="66"/>
  <c r="E203" i="66"/>
  <c r="D203" i="66"/>
  <c r="C203" i="66"/>
  <c r="B203" i="66"/>
  <c r="A203" i="66"/>
  <c r="L202" i="66"/>
  <c r="J202" i="66"/>
  <c r="I202" i="66"/>
  <c r="H202" i="66"/>
  <c r="E202" i="66"/>
  <c r="D202" i="66"/>
  <c r="C202" i="66"/>
  <c r="B202" i="66"/>
  <c r="A202" i="66"/>
  <c r="L201" i="66"/>
  <c r="J201" i="66"/>
  <c r="I201" i="66"/>
  <c r="H201" i="66"/>
  <c r="E201" i="66"/>
  <c r="D201" i="66"/>
  <c r="C201" i="66"/>
  <c r="B201" i="66"/>
  <c r="A201" i="66"/>
  <c r="L200" i="66"/>
  <c r="J200" i="66"/>
  <c r="I200" i="66"/>
  <c r="H200" i="66"/>
  <c r="E200" i="66"/>
  <c r="D200" i="66"/>
  <c r="C200" i="66"/>
  <c r="B200" i="66"/>
  <c r="A200" i="66"/>
  <c r="L199" i="66"/>
  <c r="J199" i="66"/>
  <c r="I199" i="66"/>
  <c r="H199" i="66"/>
  <c r="E199" i="66"/>
  <c r="D199" i="66"/>
  <c r="C199" i="66"/>
  <c r="B199" i="66"/>
  <c r="A199" i="66"/>
  <c r="L198" i="66"/>
  <c r="J198" i="66"/>
  <c r="I198" i="66"/>
  <c r="H198" i="66"/>
  <c r="E198" i="66"/>
  <c r="D198" i="66"/>
  <c r="C198" i="66"/>
  <c r="B198" i="66"/>
  <c r="A198" i="66"/>
  <c r="L197" i="66"/>
  <c r="J197" i="66"/>
  <c r="I197" i="66"/>
  <c r="H197" i="66"/>
  <c r="E197" i="66"/>
  <c r="D197" i="66"/>
  <c r="C197" i="66"/>
  <c r="B197" i="66"/>
  <c r="A197" i="66"/>
  <c r="L196" i="66"/>
  <c r="J196" i="66"/>
  <c r="I196" i="66"/>
  <c r="H196" i="66"/>
  <c r="E196" i="66"/>
  <c r="D196" i="66"/>
  <c r="C196" i="66"/>
  <c r="B196" i="66"/>
  <c r="A196" i="66"/>
  <c r="L195" i="66"/>
  <c r="J195" i="66"/>
  <c r="I195" i="66"/>
  <c r="H195" i="66"/>
  <c r="E195" i="66"/>
  <c r="D195" i="66"/>
  <c r="C195" i="66"/>
  <c r="B195" i="66"/>
  <c r="A195" i="66"/>
  <c r="L194" i="66"/>
  <c r="K194" i="66"/>
  <c r="J194" i="66"/>
  <c r="I194" i="66"/>
  <c r="H194" i="66"/>
  <c r="E194" i="66"/>
  <c r="D194" i="66"/>
  <c r="C194" i="66"/>
  <c r="B194" i="66"/>
  <c r="A194" i="66"/>
  <c r="L193" i="66"/>
  <c r="K193" i="66"/>
  <c r="J193" i="66"/>
  <c r="I193" i="66"/>
  <c r="H193" i="66"/>
  <c r="E193" i="66"/>
  <c r="D193" i="66"/>
  <c r="C193" i="66"/>
  <c r="B193" i="66"/>
  <c r="A193" i="66"/>
  <c r="L192" i="66"/>
  <c r="K192" i="66"/>
  <c r="J192" i="66"/>
  <c r="I192" i="66"/>
  <c r="H192" i="66"/>
  <c r="E192" i="66"/>
  <c r="D192" i="66"/>
  <c r="C192" i="66"/>
  <c r="B192" i="66"/>
  <c r="A192" i="66"/>
  <c r="L191" i="66"/>
  <c r="K191" i="66"/>
  <c r="J191" i="66"/>
  <c r="I191" i="66"/>
  <c r="H191" i="66"/>
  <c r="E191" i="66"/>
  <c r="D191" i="66"/>
  <c r="C191" i="66"/>
  <c r="B191" i="66"/>
  <c r="A191" i="66"/>
  <c r="L190" i="66"/>
  <c r="K190" i="66"/>
  <c r="J190" i="66"/>
  <c r="I190" i="66"/>
  <c r="H190" i="66"/>
  <c r="E190" i="66"/>
  <c r="D190" i="66"/>
  <c r="C190" i="66"/>
  <c r="B190" i="66"/>
  <c r="A190" i="66"/>
  <c r="L189" i="66"/>
  <c r="K189" i="66"/>
  <c r="J189" i="66"/>
  <c r="I189" i="66"/>
  <c r="H189" i="66"/>
  <c r="E189" i="66"/>
  <c r="D189" i="66"/>
  <c r="C189" i="66"/>
  <c r="B189" i="66"/>
  <c r="A189" i="66"/>
  <c r="L188" i="66"/>
  <c r="K188" i="66"/>
  <c r="J188" i="66"/>
  <c r="I188" i="66"/>
  <c r="H188" i="66"/>
  <c r="E188" i="66"/>
  <c r="D188" i="66"/>
  <c r="C188" i="66"/>
  <c r="B188" i="66"/>
  <c r="A188" i="66"/>
  <c r="L187" i="66"/>
  <c r="K187" i="66"/>
  <c r="J187" i="66"/>
  <c r="I187" i="66"/>
  <c r="H187" i="66"/>
  <c r="E187" i="66"/>
  <c r="D187" i="66"/>
  <c r="C187" i="66"/>
  <c r="B187" i="66"/>
  <c r="A187" i="66"/>
  <c r="L186" i="66"/>
  <c r="K186" i="66"/>
  <c r="J186" i="66"/>
  <c r="I186" i="66"/>
  <c r="H186" i="66"/>
  <c r="E186" i="66"/>
  <c r="D186" i="66"/>
  <c r="C186" i="66"/>
  <c r="B186" i="66"/>
  <c r="A186" i="66"/>
  <c r="L185" i="66"/>
  <c r="K185" i="66"/>
  <c r="J185" i="66"/>
  <c r="I185" i="66"/>
  <c r="H185" i="66"/>
  <c r="E185" i="66"/>
  <c r="D185" i="66"/>
  <c r="C185" i="66"/>
  <c r="B185" i="66"/>
  <c r="A185" i="66"/>
  <c r="L184" i="66"/>
  <c r="K184" i="66"/>
  <c r="J184" i="66"/>
  <c r="I184" i="66"/>
  <c r="H184" i="66"/>
  <c r="E184" i="66"/>
  <c r="D184" i="66"/>
  <c r="C184" i="66"/>
  <c r="B184" i="66"/>
  <c r="A184" i="66"/>
  <c r="L183" i="66"/>
  <c r="K183" i="66"/>
  <c r="J183" i="66"/>
  <c r="I183" i="66"/>
  <c r="H183" i="66"/>
  <c r="E183" i="66"/>
  <c r="D183" i="66"/>
  <c r="C183" i="66"/>
  <c r="B183" i="66"/>
  <c r="A183" i="66"/>
  <c r="L182" i="66"/>
  <c r="K182" i="66"/>
  <c r="J182" i="66"/>
  <c r="I182" i="66"/>
  <c r="H182" i="66"/>
  <c r="E182" i="66"/>
  <c r="D182" i="66"/>
  <c r="C182" i="66"/>
  <c r="B182" i="66"/>
  <c r="A182" i="66"/>
  <c r="L181" i="66"/>
  <c r="J181" i="66"/>
  <c r="I181" i="66"/>
  <c r="H181" i="66"/>
  <c r="E181" i="66"/>
  <c r="D181" i="66"/>
  <c r="C181" i="66"/>
  <c r="B181" i="66"/>
  <c r="A181" i="66"/>
  <c r="L180" i="66"/>
  <c r="J180" i="66"/>
  <c r="I180" i="66"/>
  <c r="H180" i="66"/>
  <c r="E180" i="66"/>
  <c r="D180" i="66"/>
  <c r="C180" i="66"/>
  <c r="B180" i="66"/>
  <c r="A180" i="66"/>
  <c r="L179" i="66"/>
  <c r="J179" i="66"/>
  <c r="I179" i="66"/>
  <c r="H179" i="66"/>
  <c r="E179" i="66"/>
  <c r="D179" i="66"/>
  <c r="C179" i="66"/>
  <c r="B179" i="66"/>
  <c r="A179" i="66"/>
  <c r="L178" i="66"/>
  <c r="J178" i="66"/>
  <c r="I178" i="66"/>
  <c r="H178" i="66"/>
  <c r="E178" i="66"/>
  <c r="D178" i="66"/>
  <c r="C178" i="66"/>
  <c r="B178" i="66"/>
  <c r="A178" i="66"/>
  <c r="L177" i="66"/>
  <c r="J177" i="66"/>
  <c r="I177" i="66"/>
  <c r="H177" i="66"/>
  <c r="E177" i="66"/>
  <c r="D177" i="66"/>
  <c r="C177" i="66"/>
  <c r="B177" i="66"/>
  <c r="A177" i="66"/>
  <c r="L176" i="66"/>
  <c r="J176" i="66"/>
  <c r="I176" i="66"/>
  <c r="H176" i="66"/>
  <c r="E176" i="66"/>
  <c r="D176" i="66"/>
  <c r="C176" i="66"/>
  <c r="B176" i="66"/>
  <c r="A176" i="66"/>
  <c r="L175" i="66"/>
  <c r="K175" i="66"/>
  <c r="J175" i="66"/>
  <c r="I175" i="66"/>
  <c r="H175" i="66"/>
  <c r="E175" i="66"/>
  <c r="D175" i="66"/>
  <c r="C175" i="66"/>
  <c r="B175" i="66"/>
  <c r="A175" i="66"/>
  <c r="L174" i="66"/>
  <c r="J174" i="66"/>
  <c r="I174" i="66"/>
  <c r="H174" i="66"/>
  <c r="E174" i="66"/>
  <c r="D174" i="66"/>
  <c r="C174" i="66"/>
  <c r="B174" i="66"/>
  <c r="A174" i="66"/>
  <c r="L173" i="66"/>
  <c r="J173" i="66"/>
  <c r="I173" i="66"/>
  <c r="H173" i="66"/>
  <c r="E173" i="66"/>
  <c r="D173" i="66"/>
  <c r="C173" i="66"/>
  <c r="B173" i="66"/>
  <c r="A173" i="66"/>
  <c r="L172" i="66"/>
  <c r="J172" i="66"/>
  <c r="I172" i="66"/>
  <c r="H172" i="66"/>
  <c r="E172" i="66"/>
  <c r="D172" i="66"/>
  <c r="C172" i="66"/>
  <c r="B172" i="66"/>
  <c r="A172" i="66"/>
  <c r="L171" i="66"/>
  <c r="J171" i="66"/>
  <c r="I171" i="66"/>
  <c r="H171" i="66"/>
  <c r="E171" i="66"/>
  <c r="D171" i="66"/>
  <c r="C171" i="66"/>
  <c r="B171" i="66"/>
  <c r="A171" i="66"/>
  <c r="L170" i="66"/>
  <c r="J170" i="66"/>
  <c r="I170" i="66"/>
  <c r="H170" i="66"/>
  <c r="E170" i="66"/>
  <c r="D170" i="66"/>
  <c r="C170" i="66"/>
  <c r="B170" i="66"/>
  <c r="A170" i="66"/>
  <c r="L169" i="66"/>
  <c r="J169" i="66"/>
  <c r="I169" i="66"/>
  <c r="H169" i="66"/>
  <c r="E169" i="66"/>
  <c r="D169" i="66"/>
  <c r="C169" i="66"/>
  <c r="B169" i="66"/>
  <c r="A169" i="66"/>
  <c r="L168" i="66"/>
  <c r="J168" i="66"/>
  <c r="I168" i="66"/>
  <c r="H168" i="66"/>
  <c r="E168" i="66"/>
  <c r="D168" i="66"/>
  <c r="C168" i="66"/>
  <c r="B168" i="66"/>
  <c r="A168" i="66"/>
  <c r="L167" i="66"/>
  <c r="J167" i="66"/>
  <c r="I167" i="66"/>
  <c r="H167" i="66"/>
  <c r="E167" i="66"/>
  <c r="D167" i="66"/>
  <c r="C167" i="66"/>
  <c r="B167" i="66"/>
  <c r="A167" i="66"/>
  <c r="L166" i="66"/>
  <c r="J166" i="66"/>
  <c r="I166" i="66"/>
  <c r="H166" i="66"/>
  <c r="E166" i="66"/>
  <c r="D166" i="66"/>
  <c r="C166" i="66"/>
  <c r="B166" i="66"/>
  <c r="A166" i="66"/>
  <c r="L165" i="66"/>
  <c r="K165" i="66"/>
  <c r="J165" i="66"/>
  <c r="I165" i="66"/>
  <c r="H165" i="66"/>
  <c r="E165" i="66"/>
  <c r="D165" i="66"/>
  <c r="C165" i="66"/>
  <c r="B165" i="66"/>
  <c r="A165" i="66"/>
  <c r="L164" i="66"/>
  <c r="J164" i="66"/>
  <c r="I164" i="66"/>
  <c r="H164" i="66"/>
  <c r="E164" i="66"/>
  <c r="D164" i="66"/>
  <c r="C164" i="66"/>
  <c r="B164" i="66"/>
  <c r="A164" i="66"/>
  <c r="L163" i="66"/>
  <c r="J163" i="66"/>
  <c r="I163" i="66"/>
  <c r="H163" i="66"/>
  <c r="E163" i="66"/>
  <c r="D163" i="66"/>
  <c r="C163" i="66"/>
  <c r="B163" i="66"/>
  <c r="A163" i="66"/>
  <c r="L162" i="66"/>
  <c r="K162" i="66"/>
  <c r="J162" i="66"/>
  <c r="I162" i="66"/>
  <c r="H162" i="66"/>
  <c r="E162" i="66"/>
  <c r="D162" i="66"/>
  <c r="C162" i="66"/>
  <c r="B162" i="66"/>
  <c r="A162" i="66"/>
  <c r="L161" i="66"/>
  <c r="J161" i="66"/>
  <c r="I161" i="66"/>
  <c r="H161" i="66"/>
  <c r="E161" i="66"/>
  <c r="D161" i="66"/>
  <c r="C161" i="66"/>
  <c r="B161" i="66"/>
  <c r="A161" i="66"/>
  <c r="L160" i="66"/>
  <c r="J160" i="66"/>
  <c r="I160" i="66"/>
  <c r="H160" i="66"/>
  <c r="E160" i="66"/>
  <c r="D160" i="66"/>
  <c r="C160" i="66"/>
  <c r="B160" i="66"/>
  <c r="A160" i="66"/>
  <c r="L159" i="66"/>
  <c r="J159" i="66"/>
  <c r="I159" i="66"/>
  <c r="H159" i="66"/>
  <c r="E159" i="66"/>
  <c r="D159" i="66"/>
  <c r="C159" i="66"/>
  <c r="B159" i="66"/>
  <c r="A159" i="66"/>
  <c r="L158" i="66"/>
  <c r="K158" i="66"/>
  <c r="J158" i="66"/>
  <c r="I158" i="66"/>
  <c r="H158" i="66"/>
  <c r="E158" i="66"/>
  <c r="D158" i="66"/>
  <c r="C158" i="66"/>
  <c r="B158" i="66"/>
  <c r="A158" i="66"/>
  <c r="L157" i="66"/>
  <c r="J157" i="66"/>
  <c r="I157" i="66"/>
  <c r="H157" i="66"/>
  <c r="E157" i="66"/>
  <c r="D157" i="66"/>
  <c r="C157" i="66"/>
  <c r="B157" i="66"/>
  <c r="A157" i="66"/>
  <c r="L156" i="66"/>
  <c r="J156" i="66"/>
  <c r="I156" i="66"/>
  <c r="H156" i="66"/>
  <c r="E156" i="66"/>
  <c r="D156" i="66"/>
  <c r="C156" i="66"/>
  <c r="B156" i="66"/>
  <c r="A156" i="66"/>
  <c r="L155" i="66"/>
  <c r="K155" i="66"/>
  <c r="J155" i="66"/>
  <c r="I155" i="66"/>
  <c r="H155" i="66"/>
  <c r="E155" i="66"/>
  <c r="D155" i="66"/>
  <c r="C155" i="66"/>
  <c r="B155" i="66"/>
  <c r="A155" i="66"/>
  <c r="L154" i="66"/>
  <c r="K154" i="66"/>
  <c r="J154" i="66"/>
  <c r="I154" i="66"/>
  <c r="H154" i="66"/>
  <c r="E154" i="66"/>
  <c r="D154" i="66"/>
  <c r="C154" i="66"/>
  <c r="B154" i="66"/>
  <c r="A154" i="66"/>
  <c r="L153" i="66"/>
  <c r="J153" i="66"/>
  <c r="I153" i="66"/>
  <c r="H153" i="66"/>
  <c r="E153" i="66"/>
  <c r="D153" i="66"/>
  <c r="C153" i="66"/>
  <c r="B153" i="66"/>
  <c r="A153" i="66"/>
  <c r="L152" i="66"/>
  <c r="K152" i="66"/>
  <c r="J152" i="66"/>
  <c r="I152" i="66"/>
  <c r="H152" i="66"/>
  <c r="E152" i="66"/>
  <c r="D152" i="66"/>
  <c r="C152" i="66"/>
  <c r="B152" i="66"/>
  <c r="A152" i="66"/>
  <c r="L151" i="66"/>
  <c r="K151" i="66"/>
  <c r="J151" i="66"/>
  <c r="I151" i="66"/>
  <c r="H151" i="66"/>
  <c r="E151" i="66"/>
  <c r="D151" i="66"/>
  <c r="C151" i="66"/>
  <c r="B151" i="66"/>
  <c r="A151" i="66"/>
  <c r="L150" i="66"/>
  <c r="K150" i="66"/>
  <c r="J150" i="66"/>
  <c r="I150" i="66"/>
  <c r="H150" i="66"/>
  <c r="E150" i="66"/>
  <c r="D150" i="66"/>
  <c r="C150" i="66"/>
  <c r="B150" i="66"/>
  <c r="A150" i="66"/>
  <c r="L149" i="66"/>
  <c r="K149" i="66"/>
  <c r="J149" i="66"/>
  <c r="I149" i="66"/>
  <c r="H149" i="66"/>
  <c r="E149" i="66"/>
  <c r="D149" i="66"/>
  <c r="C149" i="66"/>
  <c r="B149" i="66"/>
  <c r="A149" i="66"/>
  <c r="L148" i="66"/>
  <c r="K148" i="66"/>
  <c r="J148" i="66"/>
  <c r="I148" i="66"/>
  <c r="H148" i="66"/>
  <c r="E148" i="66"/>
  <c r="D148" i="66"/>
  <c r="C148" i="66"/>
  <c r="B148" i="66"/>
  <c r="A148" i="66"/>
  <c r="L147" i="66"/>
  <c r="K147" i="66"/>
  <c r="J147" i="66"/>
  <c r="I147" i="66"/>
  <c r="H147" i="66"/>
  <c r="E147" i="66"/>
  <c r="D147" i="66"/>
  <c r="C147" i="66"/>
  <c r="B147" i="66"/>
  <c r="A147" i="66"/>
  <c r="L146" i="66"/>
  <c r="K146" i="66"/>
  <c r="J146" i="66"/>
  <c r="I146" i="66"/>
  <c r="H146" i="66"/>
  <c r="E146" i="66"/>
  <c r="D146" i="66"/>
  <c r="C146" i="66"/>
  <c r="B146" i="66"/>
  <c r="A146" i="66"/>
  <c r="L145" i="66"/>
  <c r="K145" i="66"/>
  <c r="J145" i="66"/>
  <c r="I145" i="66"/>
  <c r="H145" i="66"/>
  <c r="E145" i="66"/>
  <c r="D145" i="66"/>
  <c r="C145" i="66"/>
  <c r="B145" i="66"/>
  <c r="A145" i="66"/>
  <c r="L144" i="66"/>
  <c r="J144" i="66"/>
  <c r="I144" i="66"/>
  <c r="H144" i="66"/>
  <c r="E144" i="66"/>
  <c r="D144" i="66"/>
  <c r="C144" i="66"/>
  <c r="B144" i="66"/>
  <c r="A144" i="66"/>
  <c r="L143" i="66"/>
  <c r="J143" i="66"/>
  <c r="I143" i="66"/>
  <c r="H143" i="66"/>
  <c r="E143" i="66"/>
  <c r="D143" i="66"/>
  <c r="C143" i="66"/>
  <c r="B143" i="66"/>
  <c r="A143" i="66"/>
  <c r="L142" i="66"/>
  <c r="J142" i="66"/>
  <c r="I142" i="66"/>
  <c r="H142" i="66"/>
  <c r="E142" i="66"/>
  <c r="D142" i="66"/>
  <c r="C142" i="66"/>
  <c r="B142" i="66"/>
  <c r="A142" i="66"/>
  <c r="L141" i="66"/>
  <c r="K141" i="66"/>
  <c r="J141" i="66"/>
  <c r="I141" i="66"/>
  <c r="H141" i="66"/>
  <c r="E141" i="66"/>
  <c r="D141" i="66"/>
  <c r="C141" i="66"/>
  <c r="B141" i="66"/>
  <c r="A141" i="66"/>
  <c r="L140" i="66"/>
  <c r="J140" i="66"/>
  <c r="I140" i="66"/>
  <c r="H140" i="66"/>
  <c r="E140" i="66"/>
  <c r="D140" i="66"/>
  <c r="C140" i="66"/>
  <c r="B140" i="66"/>
  <c r="A140" i="66"/>
  <c r="L139" i="66"/>
  <c r="J139" i="66"/>
  <c r="I139" i="66"/>
  <c r="H139" i="66"/>
  <c r="E139" i="66"/>
  <c r="D139" i="66"/>
  <c r="C139" i="66"/>
  <c r="B139" i="66"/>
  <c r="A139" i="66"/>
  <c r="L138" i="66"/>
  <c r="J138" i="66"/>
  <c r="I138" i="66"/>
  <c r="H138" i="66"/>
  <c r="E138" i="66"/>
  <c r="D138" i="66"/>
  <c r="C138" i="66"/>
  <c r="B138" i="66"/>
  <c r="A138" i="66"/>
  <c r="L137" i="66"/>
  <c r="J137" i="66"/>
  <c r="I137" i="66"/>
  <c r="H137" i="66"/>
  <c r="E137" i="66"/>
  <c r="D137" i="66"/>
  <c r="C137" i="66"/>
  <c r="B137" i="66"/>
  <c r="A137" i="66"/>
  <c r="L136" i="66"/>
  <c r="J136" i="66"/>
  <c r="I136" i="66"/>
  <c r="H136" i="66"/>
  <c r="E136" i="66"/>
  <c r="D136" i="66"/>
  <c r="C136" i="66"/>
  <c r="B136" i="66"/>
  <c r="A136" i="66"/>
  <c r="L135" i="66"/>
  <c r="J135" i="66"/>
  <c r="I135" i="66"/>
  <c r="H135" i="66"/>
  <c r="E135" i="66"/>
  <c r="D135" i="66"/>
  <c r="C135" i="66"/>
  <c r="B135" i="66"/>
  <c r="A135" i="66"/>
  <c r="L134" i="66"/>
  <c r="J134" i="66"/>
  <c r="I134" i="66"/>
  <c r="H134" i="66"/>
  <c r="E134" i="66"/>
  <c r="D134" i="66"/>
  <c r="C134" i="66"/>
  <c r="B134" i="66"/>
  <c r="A134" i="66"/>
  <c r="L133" i="66"/>
  <c r="K133" i="66"/>
  <c r="J133" i="66"/>
  <c r="I133" i="66"/>
  <c r="H133" i="66"/>
  <c r="E133" i="66"/>
  <c r="D133" i="66"/>
  <c r="C133" i="66"/>
  <c r="B133" i="66"/>
  <c r="A133" i="66"/>
  <c r="L132" i="66"/>
  <c r="J132" i="66"/>
  <c r="I132" i="66"/>
  <c r="H132" i="66"/>
  <c r="E132" i="66"/>
  <c r="D132" i="66"/>
  <c r="C132" i="66"/>
  <c r="B132" i="66"/>
  <c r="A132" i="66"/>
  <c r="L131" i="66"/>
  <c r="J131" i="66"/>
  <c r="I131" i="66"/>
  <c r="H131" i="66"/>
  <c r="E131" i="66"/>
  <c r="D131" i="66"/>
  <c r="C131" i="66"/>
  <c r="B131" i="66"/>
  <c r="A131" i="66"/>
  <c r="L130" i="66"/>
  <c r="K130" i="66"/>
  <c r="J130" i="66"/>
  <c r="I130" i="66"/>
  <c r="H130" i="66"/>
  <c r="E130" i="66"/>
  <c r="D130" i="66"/>
  <c r="C130" i="66"/>
  <c r="B130" i="66"/>
  <c r="A130" i="66"/>
  <c r="L129" i="66"/>
  <c r="K129" i="66"/>
  <c r="J129" i="66"/>
  <c r="I129" i="66"/>
  <c r="H129" i="66"/>
  <c r="E129" i="66"/>
  <c r="D129" i="66"/>
  <c r="C129" i="66"/>
  <c r="B129" i="66"/>
  <c r="A129" i="66"/>
  <c r="L128" i="66"/>
  <c r="K128" i="66"/>
  <c r="J128" i="66"/>
  <c r="I128" i="66"/>
  <c r="H128" i="66"/>
  <c r="E128" i="66"/>
  <c r="D128" i="66"/>
  <c r="C128" i="66"/>
  <c r="B128" i="66"/>
  <c r="A128" i="66"/>
  <c r="L127" i="66"/>
  <c r="K127" i="66"/>
  <c r="J127" i="66"/>
  <c r="I127" i="66"/>
  <c r="H127" i="66"/>
  <c r="E127" i="66"/>
  <c r="D127" i="66"/>
  <c r="C127" i="66"/>
  <c r="B127" i="66"/>
  <c r="A127" i="66"/>
  <c r="L126" i="66"/>
  <c r="K126" i="66"/>
  <c r="J126" i="66"/>
  <c r="I126" i="66"/>
  <c r="H126" i="66"/>
  <c r="E126" i="66"/>
  <c r="D126" i="66"/>
  <c r="B126" i="66"/>
  <c r="A126" i="66"/>
  <c r="L125" i="66"/>
  <c r="K125" i="66"/>
  <c r="J125" i="66"/>
  <c r="I125" i="66"/>
  <c r="H125" i="66"/>
  <c r="E125" i="66"/>
  <c r="D125" i="66"/>
  <c r="B125" i="66"/>
  <c r="A125" i="66"/>
  <c r="L124" i="66"/>
  <c r="K124" i="66"/>
  <c r="J124" i="66"/>
  <c r="I124" i="66"/>
  <c r="H124" i="66"/>
  <c r="E124" i="66"/>
  <c r="D124" i="66"/>
  <c r="B124" i="66"/>
  <c r="A124" i="66"/>
  <c r="L123" i="66"/>
  <c r="K123" i="66"/>
  <c r="J123" i="66"/>
  <c r="I123" i="66"/>
  <c r="H123" i="66"/>
  <c r="E123" i="66"/>
  <c r="D123" i="66"/>
  <c r="B123" i="66"/>
  <c r="A123" i="66"/>
  <c r="L122" i="66"/>
  <c r="J122" i="66"/>
  <c r="I122" i="66"/>
  <c r="H122" i="66"/>
  <c r="E122" i="66"/>
  <c r="D122" i="66"/>
  <c r="C122" i="66"/>
  <c r="B122" i="66"/>
  <c r="A122" i="66"/>
  <c r="L121" i="66"/>
  <c r="J121" i="66"/>
  <c r="I121" i="66"/>
  <c r="H121" i="66"/>
  <c r="E121" i="66"/>
  <c r="D121" i="66"/>
  <c r="C121" i="66"/>
  <c r="B121" i="66"/>
  <c r="A121" i="66"/>
  <c r="L120" i="66"/>
  <c r="J120" i="66"/>
  <c r="I120" i="66"/>
  <c r="H120" i="66"/>
  <c r="E120" i="66"/>
  <c r="D120" i="66"/>
  <c r="C120" i="66"/>
  <c r="B120" i="66"/>
  <c r="A120" i="66"/>
  <c r="L119" i="66"/>
  <c r="J119" i="66"/>
  <c r="I119" i="66"/>
  <c r="H119" i="66"/>
  <c r="E119" i="66"/>
  <c r="D119" i="66"/>
  <c r="C119" i="66"/>
  <c r="B119" i="66"/>
  <c r="A119" i="66"/>
  <c r="L118" i="66"/>
  <c r="K118" i="66"/>
  <c r="J118" i="66"/>
  <c r="I118" i="66"/>
  <c r="H118" i="66"/>
  <c r="G118" i="66"/>
  <c r="E118" i="66"/>
  <c r="D118" i="66"/>
  <c r="C118" i="66"/>
  <c r="B118" i="66"/>
  <c r="A118" i="66"/>
  <c r="L117" i="66"/>
  <c r="K117" i="66"/>
  <c r="J117" i="66"/>
  <c r="I117" i="66"/>
  <c r="H117" i="66"/>
  <c r="G117" i="66"/>
  <c r="E117" i="66"/>
  <c r="D117" i="66"/>
  <c r="C117" i="66"/>
  <c r="B117" i="66"/>
  <c r="A117" i="66"/>
  <c r="L116" i="66"/>
  <c r="K116" i="66"/>
  <c r="J116" i="66"/>
  <c r="I116" i="66"/>
  <c r="H116" i="66"/>
  <c r="E116" i="66"/>
  <c r="D116" i="66"/>
  <c r="C116" i="66"/>
  <c r="B116" i="66"/>
  <c r="A116" i="66"/>
  <c r="L115" i="66"/>
  <c r="J115" i="66"/>
  <c r="I115" i="66"/>
  <c r="H115" i="66"/>
  <c r="E115" i="66"/>
  <c r="D115" i="66"/>
  <c r="C115" i="66"/>
  <c r="B115" i="66"/>
  <c r="A115" i="66"/>
  <c r="L114" i="66"/>
  <c r="J114" i="66"/>
  <c r="I114" i="66"/>
  <c r="H114" i="66"/>
  <c r="E114" i="66"/>
  <c r="D114" i="66"/>
  <c r="C114" i="66"/>
  <c r="B114" i="66"/>
  <c r="A114" i="66"/>
  <c r="L113" i="66"/>
  <c r="J113" i="66"/>
  <c r="I113" i="66"/>
  <c r="H113" i="66"/>
  <c r="E113" i="66"/>
  <c r="D113" i="66"/>
  <c r="C113" i="66"/>
  <c r="B113" i="66"/>
  <c r="A113" i="66"/>
  <c r="L112" i="66"/>
  <c r="K112" i="66"/>
  <c r="J112" i="66"/>
  <c r="I112" i="66"/>
  <c r="H112" i="66"/>
  <c r="E112" i="66"/>
  <c r="D112" i="66"/>
  <c r="C112" i="66"/>
  <c r="B112" i="66"/>
  <c r="A112" i="66"/>
  <c r="L111" i="66"/>
  <c r="K111" i="66"/>
  <c r="J111" i="66"/>
  <c r="I111" i="66"/>
  <c r="H111" i="66"/>
  <c r="E111" i="66"/>
  <c r="D111" i="66"/>
  <c r="C111" i="66"/>
  <c r="B111" i="66"/>
  <c r="A111" i="66"/>
  <c r="L110" i="66"/>
  <c r="K110" i="66"/>
  <c r="J110" i="66"/>
  <c r="I110" i="66"/>
  <c r="H110" i="66"/>
  <c r="E110" i="66"/>
  <c r="D110" i="66"/>
  <c r="C110" i="66"/>
  <c r="B110" i="66"/>
  <c r="A110" i="66"/>
  <c r="L109" i="66"/>
  <c r="J109" i="66"/>
  <c r="I109" i="66"/>
  <c r="H109" i="66"/>
  <c r="E109" i="66"/>
  <c r="D109" i="66"/>
  <c r="C109" i="66"/>
  <c r="B109" i="66"/>
  <c r="A109" i="66"/>
  <c r="L108" i="66"/>
  <c r="K108" i="66"/>
  <c r="J108" i="66"/>
  <c r="I108" i="66"/>
  <c r="H108" i="66"/>
  <c r="E108" i="66"/>
  <c r="D108" i="66"/>
  <c r="C108" i="66"/>
  <c r="B108" i="66"/>
  <c r="A108" i="66"/>
  <c r="L107" i="66"/>
  <c r="K107" i="66"/>
  <c r="J107" i="66"/>
  <c r="I107" i="66"/>
  <c r="H107" i="66"/>
  <c r="E107" i="66"/>
  <c r="D107" i="66"/>
  <c r="C107" i="66"/>
  <c r="B107" i="66"/>
  <c r="A107" i="66"/>
  <c r="L106" i="66"/>
  <c r="K106" i="66"/>
  <c r="J106" i="66"/>
  <c r="I106" i="66"/>
  <c r="H106" i="66"/>
  <c r="E106" i="66"/>
  <c r="D106" i="66"/>
  <c r="C106" i="66"/>
  <c r="B106" i="66"/>
  <c r="A106" i="66"/>
  <c r="L105" i="66"/>
  <c r="J105" i="66"/>
  <c r="I105" i="66"/>
  <c r="H105" i="66"/>
  <c r="E105" i="66"/>
  <c r="D105" i="66"/>
  <c r="C105" i="66"/>
  <c r="B105" i="66"/>
  <c r="A105" i="66"/>
  <c r="L104" i="66"/>
  <c r="J104" i="66"/>
  <c r="I104" i="66"/>
  <c r="H104" i="66"/>
  <c r="E104" i="66"/>
  <c r="D104" i="66"/>
  <c r="C104" i="66"/>
  <c r="B104" i="66"/>
  <c r="A104" i="66"/>
  <c r="L103" i="66"/>
  <c r="J103" i="66"/>
  <c r="I103" i="66"/>
  <c r="H103" i="66"/>
  <c r="E103" i="66"/>
  <c r="D103" i="66"/>
  <c r="C103" i="66"/>
  <c r="B103" i="66"/>
  <c r="A103" i="66"/>
  <c r="L102" i="66"/>
  <c r="J102" i="66"/>
  <c r="I102" i="66"/>
  <c r="H102" i="66"/>
  <c r="E102" i="66"/>
  <c r="D102" i="66"/>
  <c r="C102" i="66"/>
  <c r="B102" i="66"/>
  <c r="A102" i="66"/>
  <c r="L101" i="66"/>
  <c r="J101" i="66"/>
  <c r="I101" i="66"/>
  <c r="H101" i="66"/>
  <c r="E101" i="66"/>
  <c r="D101" i="66"/>
  <c r="C101" i="66"/>
  <c r="B101" i="66"/>
  <c r="A101" i="66"/>
  <c r="L100" i="66"/>
  <c r="J100" i="66"/>
  <c r="I100" i="66"/>
  <c r="H100" i="66"/>
  <c r="E100" i="66"/>
  <c r="D100" i="66"/>
  <c r="C100" i="66"/>
  <c r="B100" i="66"/>
  <c r="A100" i="66"/>
  <c r="L99" i="66"/>
  <c r="J99" i="66"/>
  <c r="I99" i="66"/>
  <c r="H99" i="66"/>
  <c r="E99" i="66"/>
  <c r="D99" i="66"/>
  <c r="C99" i="66"/>
  <c r="B99" i="66"/>
  <c r="A99" i="66"/>
  <c r="L98" i="66"/>
  <c r="J98" i="66"/>
  <c r="I98" i="66"/>
  <c r="H98" i="66"/>
  <c r="E98" i="66"/>
  <c r="D98" i="66"/>
  <c r="C98" i="66"/>
  <c r="B98" i="66"/>
  <c r="A98" i="66"/>
  <c r="L97" i="66"/>
  <c r="J97" i="66"/>
  <c r="I97" i="66"/>
  <c r="H97" i="66"/>
  <c r="E97" i="66"/>
  <c r="D97" i="66"/>
  <c r="C97" i="66"/>
  <c r="B97" i="66"/>
  <c r="A97" i="66"/>
  <c r="L96" i="66"/>
  <c r="J96" i="66"/>
  <c r="I96" i="66"/>
  <c r="H96" i="66"/>
  <c r="E96" i="66"/>
  <c r="D96" i="66"/>
  <c r="C96" i="66"/>
  <c r="B96" i="66"/>
  <c r="A96" i="66"/>
  <c r="L95" i="66"/>
  <c r="J95" i="66"/>
  <c r="I95" i="66"/>
  <c r="H95" i="66"/>
  <c r="E95" i="66"/>
  <c r="D95" i="66"/>
  <c r="C95" i="66"/>
  <c r="B95" i="66"/>
  <c r="A95" i="66"/>
  <c r="L94" i="66"/>
  <c r="J94" i="66"/>
  <c r="I94" i="66"/>
  <c r="H94" i="66"/>
  <c r="E94" i="66"/>
  <c r="D94" i="66"/>
  <c r="C94" i="66"/>
  <c r="B94" i="66"/>
  <c r="A94" i="66"/>
  <c r="L93" i="66"/>
  <c r="J93" i="66"/>
  <c r="I93" i="66"/>
  <c r="H93" i="66"/>
  <c r="E93" i="66"/>
  <c r="D93" i="66"/>
  <c r="C93" i="66"/>
  <c r="B93" i="66"/>
  <c r="A93" i="66"/>
  <c r="L92" i="66"/>
  <c r="J92" i="66"/>
  <c r="I92" i="66"/>
  <c r="H92" i="66"/>
  <c r="E92" i="66"/>
  <c r="D92" i="66"/>
  <c r="C92" i="66"/>
  <c r="B92" i="66"/>
  <c r="A92" i="66"/>
  <c r="L91" i="66"/>
  <c r="J91" i="66"/>
  <c r="I91" i="66"/>
  <c r="H91" i="66"/>
  <c r="E91" i="66"/>
  <c r="D91" i="66"/>
  <c r="C91" i="66"/>
  <c r="B91" i="66"/>
  <c r="A91" i="66"/>
  <c r="L90" i="66"/>
  <c r="J90" i="66"/>
  <c r="I90" i="66"/>
  <c r="H90" i="66"/>
  <c r="E90" i="66"/>
  <c r="D90" i="66"/>
  <c r="C90" i="66"/>
  <c r="B90" i="66"/>
  <c r="A90" i="66"/>
  <c r="L89" i="66"/>
  <c r="J89" i="66"/>
  <c r="I89" i="66"/>
  <c r="H89" i="66"/>
  <c r="E89" i="66"/>
  <c r="D89" i="66"/>
  <c r="C89" i="66"/>
  <c r="B89" i="66"/>
  <c r="A89" i="66"/>
  <c r="L88" i="66"/>
  <c r="J88" i="66"/>
  <c r="I88" i="66"/>
  <c r="H88" i="66"/>
  <c r="E88" i="66"/>
  <c r="D88" i="66"/>
  <c r="C88" i="66"/>
  <c r="B88" i="66"/>
  <c r="A88" i="66"/>
  <c r="L87" i="66"/>
  <c r="J87" i="66"/>
  <c r="I87" i="66"/>
  <c r="H87" i="66"/>
  <c r="E87" i="66"/>
  <c r="D87" i="66"/>
  <c r="C87" i="66"/>
  <c r="B87" i="66"/>
  <c r="A87" i="66"/>
  <c r="L86" i="66"/>
  <c r="J86" i="66"/>
  <c r="I86" i="66"/>
  <c r="H86" i="66"/>
  <c r="E86" i="66"/>
  <c r="D86" i="66"/>
  <c r="C86" i="66"/>
  <c r="B86" i="66"/>
  <c r="A86" i="66"/>
  <c r="L85" i="66"/>
  <c r="J85" i="66"/>
  <c r="I85" i="66"/>
  <c r="H85" i="66"/>
  <c r="E85" i="66"/>
  <c r="D85" i="66"/>
  <c r="C85" i="66"/>
  <c r="B85" i="66"/>
  <c r="A85" i="66"/>
  <c r="L84" i="66"/>
  <c r="J84" i="66"/>
  <c r="I84" i="66"/>
  <c r="H84" i="66"/>
  <c r="E84" i="66"/>
  <c r="D84" i="66"/>
  <c r="C84" i="66"/>
  <c r="B84" i="66"/>
  <c r="A84" i="66"/>
  <c r="L83" i="66"/>
  <c r="J83" i="66"/>
  <c r="I83" i="66"/>
  <c r="H83" i="66"/>
  <c r="E83" i="66"/>
  <c r="D83" i="66"/>
  <c r="C83" i="66"/>
  <c r="B83" i="66"/>
  <c r="A83" i="66"/>
  <c r="L82" i="66"/>
  <c r="J82" i="66"/>
  <c r="I82" i="66"/>
  <c r="H82" i="66"/>
  <c r="E82" i="66"/>
  <c r="D82" i="66"/>
  <c r="C82" i="66"/>
  <c r="B82" i="66"/>
  <c r="A82" i="66"/>
  <c r="L81" i="66"/>
  <c r="J81" i="66"/>
  <c r="I81" i="66"/>
  <c r="H81" i="66"/>
  <c r="E81" i="66"/>
  <c r="D81" i="66"/>
  <c r="C81" i="66"/>
  <c r="B81" i="66"/>
  <c r="A81" i="66"/>
  <c r="L80" i="66"/>
  <c r="J80" i="66"/>
  <c r="I80" i="66"/>
  <c r="H80" i="66"/>
  <c r="E80" i="66"/>
  <c r="D80" i="66"/>
  <c r="C80" i="66"/>
  <c r="B80" i="66"/>
  <c r="A80" i="66"/>
  <c r="L79" i="66"/>
  <c r="J79" i="66"/>
  <c r="I79" i="66"/>
  <c r="H79" i="66"/>
  <c r="E79" i="66"/>
  <c r="D79" i="66"/>
  <c r="C79" i="66"/>
  <c r="B79" i="66"/>
  <c r="A79" i="66"/>
  <c r="L78" i="66"/>
  <c r="J78" i="66"/>
  <c r="I78" i="66"/>
  <c r="H78" i="66"/>
  <c r="E78" i="66"/>
  <c r="D78" i="66"/>
  <c r="C78" i="66"/>
  <c r="B78" i="66"/>
  <c r="A78" i="66"/>
  <c r="L77" i="66"/>
  <c r="J77" i="66"/>
  <c r="I77" i="66"/>
  <c r="H77" i="66"/>
  <c r="E77" i="66"/>
  <c r="D77" i="66"/>
  <c r="C77" i="66"/>
  <c r="B77" i="66"/>
  <c r="A77" i="66"/>
  <c r="L76" i="66"/>
  <c r="J76" i="66"/>
  <c r="I76" i="66"/>
  <c r="H76" i="66"/>
  <c r="E76" i="66"/>
  <c r="D76" i="66"/>
  <c r="C76" i="66"/>
  <c r="B76" i="66"/>
  <c r="A76" i="66"/>
  <c r="L75" i="66"/>
  <c r="J75" i="66"/>
  <c r="I75" i="66"/>
  <c r="H75" i="66"/>
  <c r="E75" i="66"/>
  <c r="D75" i="66"/>
  <c r="C75" i="66"/>
  <c r="B75" i="66"/>
  <c r="A75" i="66"/>
  <c r="L74" i="66"/>
  <c r="J74" i="66"/>
  <c r="I74" i="66"/>
  <c r="H74" i="66"/>
  <c r="E74" i="66"/>
  <c r="D74" i="66"/>
  <c r="C74" i="66"/>
  <c r="B74" i="66"/>
  <c r="A74" i="66"/>
  <c r="L73" i="66"/>
  <c r="J73" i="66"/>
  <c r="I73" i="66"/>
  <c r="H73" i="66"/>
  <c r="E73" i="66"/>
  <c r="D73" i="66"/>
  <c r="C73" i="66"/>
  <c r="B73" i="66"/>
  <c r="A73" i="66"/>
  <c r="L72" i="66"/>
  <c r="J72" i="66"/>
  <c r="I72" i="66"/>
  <c r="H72" i="66"/>
  <c r="E72" i="66"/>
  <c r="D72" i="66"/>
  <c r="C72" i="66"/>
  <c r="B72" i="66"/>
  <c r="A72" i="66"/>
  <c r="L71" i="66"/>
  <c r="J71" i="66"/>
  <c r="I71" i="66"/>
  <c r="H71" i="66"/>
  <c r="E71" i="66"/>
  <c r="D71" i="66"/>
  <c r="C71" i="66"/>
  <c r="B71" i="66"/>
  <c r="A71" i="66"/>
  <c r="L70" i="66"/>
  <c r="J70" i="66"/>
  <c r="I70" i="66"/>
  <c r="H70" i="66"/>
  <c r="E70" i="66"/>
  <c r="D70" i="66"/>
  <c r="C70" i="66"/>
  <c r="B70" i="66"/>
  <c r="A70" i="66"/>
  <c r="L69" i="66"/>
  <c r="J69" i="66"/>
  <c r="I69" i="66"/>
  <c r="H69" i="66"/>
  <c r="E69" i="66"/>
  <c r="D69" i="66"/>
  <c r="C69" i="66"/>
  <c r="B69" i="66"/>
  <c r="A69" i="66"/>
  <c r="L68" i="66"/>
  <c r="J68" i="66"/>
  <c r="I68" i="66"/>
  <c r="H68" i="66"/>
  <c r="E68" i="66"/>
  <c r="D68" i="66"/>
  <c r="C68" i="66"/>
  <c r="B68" i="66"/>
  <c r="A68" i="66"/>
  <c r="L67" i="66"/>
  <c r="J67" i="66"/>
  <c r="I67" i="66"/>
  <c r="H67" i="66"/>
  <c r="E67" i="66"/>
  <c r="D67" i="66"/>
  <c r="C67" i="66"/>
  <c r="B67" i="66"/>
  <c r="A67" i="66"/>
  <c r="L66" i="66"/>
  <c r="J66" i="66"/>
  <c r="I66" i="66"/>
  <c r="H66" i="66"/>
  <c r="E66" i="66"/>
  <c r="D66" i="66"/>
  <c r="C66" i="66"/>
  <c r="B66" i="66"/>
  <c r="A66" i="66"/>
  <c r="L65" i="66"/>
  <c r="J65" i="66"/>
  <c r="I65" i="66"/>
  <c r="H65" i="66"/>
  <c r="E65" i="66"/>
  <c r="D65" i="66"/>
  <c r="C65" i="66"/>
  <c r="B65" i="66"/>
  <c r="A65" i="66"/>
  <c r="L64" i="66"/>
  <c r="J64" i="66"/>
  <c r="I64" i="66"/>
  <c r="H64" i="66"/>
  <c r="E64" i="66"/>
  <c r="D64" i="66"/>
  <c r="C64" i="66"/>
  <c r="B64" i="66"/>
  <c r="A64" i="66"/>
  <c r="L63" i="66"/>
  <c r="J63" i="66"/>
  <c r="I63" i="66"/>
  <c r="H63" i="66"/>
  <c r="E63" i="66"/>
  <c r="D63" i="66"/>
  <c r="C63" i="66"/>
  <c r="B63" i="66"/>
  <c r="A63" i="66"/>
  <c r="L62" i="66"/>
  <c r="J62" i="66"/>
  <c r="I62" i="66"/>
  <c r="H62" i="66"/>
  <c r="E62" i="66"/>
  <c r="D62" i="66"/>
  <c r="C62" i="66"/>
  <c r="B62" i="66"/>
  <c r="A62" i="66"/>
  <c r="L61" i="66"/>
  <c r="J61" i="66"/>
  <c r="I61" i="66"/>
  <c r="H61" i="66"/>
  <c r="E61" i="66"/>
  <c r="D61" i="66"/>
  <c r="C61" i="66"/>
  <c r="B61" i="66"/>
  <c r="A61" i="66"/>
  <c r="L60" i="66"/>
  <c r="J60" i="66"/>
  <c r="I60" i="66"/>
  <c r="H60" i="66"/>
  <c r="E60" i="66"/>
  <c r="D60" i="66"/>
  <c r="C60" i="66"/>
  <c r="B60" i="66"/>
  <c r="A60" i="66"/>
  <c r="L59" i="66"/>
  <c r="J59" i="66"/>
  <c r="I59" i="66"/>
  <c r="H59" i="66"/>
  <c r="E59" i="66"/>
  <c r="D59" i="66"/>
  <c r="C59" i="66"/>
  <c r="B59" i="66"/>
  <c r="A59" i="66"/>
  <c r="L58" i="66"/>
  <c r="J58" i="66"/>
  <c r="I58" i="66"/>
  <c r="H58" i="66"/>
  <c r="E58" i="66"/>
  <c r="D58" i="66"/>
  <c r="C58" i="66"/>
  <c r="B58" i="66"/>
  <c r="A58" i="66"/>
  <c r="L57" i="66"/>
  <c r="J57" i="66"/>
  <c r="I57" i="66"/>
  <c r="H57" i="66"/>
  <c r="E57" i="66"/>
  <c r="D57" i="66"/>
  <c r="C57" i="66"/>
  <c r="B57" i="66"/>
  <c r="A57" i="66"/>
  <c r="L56" i="66"/>
  <c r="J56" i="66"/>
  <c r="I56" i="66"/>
  <c r="H56" i="66"/>
  <c r="E56" i="66"/>
  <c r="D56" i="66"/>
  <c r="C56" i="66"/>
  <c r="B56" i="66"/>
  <c r="A56" i="66"/>
  <c r="L55" i="66"/>
  <c r="J55" i="66"/>
  <c r="I55" i="66"/>
  <c r="H55" i="66"/>
  <c r="G55" i="66"/>
  <c r="E55" i="66"/>
  <c r="D55" i="66"/>
  <c r="C55" i="66"/>
  <c r="B55" i="66"/>
  <c r="A55" i="66"/>
  <c r="L54" i="66"/>
  <c r="J54" i="66"/>
  <c r="I54" i="66"/>
  <c r="H54" i="66"/>
  <c r="E54" i="66"/>
  <c r="D54" i="66"/>
  <c r="C54" i="66"/>
  <c r="B54" i="66"/>
  <c r="A54" i="66"/>
  <c r="L53" i="66"/>
  <c r="J53" i="66"/>
  <c r="I53" i="66"/>
  <c r="H53" i="66"/>
  <c r="E53" i="66"/>
  <c r="D53" i="66"/>
  <c r="C53" i="66"/>
  <c r="B53" i="66"/>
  <c r="A53" i="66"/>
  <c r="L52" i="66"/>
  <c r="J52" i="66"/>
  <c r="I52" i="66"/>
  <c r="H52" i="66"/>
  <c r="E52" i="66"/>
  <c r="D52" i="66"/>
  <c r="C52" i="66"/>
  <c r="B52" i="66"/>
  <c r="A52" i="66"/>
  <c r="L51" i="66"/>
  <c r="J51" i="66"/>
  <c r="I51" i="66"/>
  <c r="H51" i="66"/>
  <c r="G51" i="66"/>
  <c r="E51" i="66"/>
  <c r="D51" i="66"/>
  <c r="C51" i="66"/>
  <c r="B51" i="66"/>
  <c r="A51" i="66"/>
  <c r="L50" i="66"/>
  <c r="J50" i="66"/>
  <c r="I50" i="66"/>
  <c r="H50" i="66"/>
  <c r="E50" i="66"/>
  <c r="D50" i="66"/>
  <c r="C50" i="66"/>
  <c r="B50" i="66"/>
  <c r="A50" i="66"/>
  <c r="L49" i="66"/>
  <c r="J49" i="66"/>
  <c r="I49" i="66"/>
  <c r="H49" i="66"/>
  <c r="G49" i="66"/>
  <c r="E49" i="66"/>
  <c r="D49" i="66"/>
  <c r="C49" i="66"/>
  <c r="B49" i="66"/>
  <c r="A49" i="66"/>
  <c r="L48" i="66"/>
  <c r="J48" i="66"/>
  <c r="I48" i="66"/>
  <c r="H48" i="66"/>
  <c r="E48" i="66"/>
  <c r="D48" i="66"/>
  <c r="C48" i="66"/>
  <c r="B48" i="66"/>
  <c r="A48" i="66"/>
  <c r="L47" i="66"/>
  <c r="J47" i="66"/>
  <c r="I47" i="66"/>
  <c r="H47" i="66"/>
  <c r="E47" i="66"/>
  <c r="D47" i="66"/>
  <c r="C47" i="66"/>
  <c r="B47" i="66"/>
  <c r="A47" i="66"/>
  <c r="L46" i="66"/>
  <c r="J46" i="66"/>
  <c r="I46" i="66"/>
  <c r="H46" i="66"/>
  <c r="E46" i="66"/>
  <c r="D46" i="66"/>
  <c r="C46" i="66"/>
  <c r="B46" i="66"/>
  <c r="A46" i="66"/>
  <c r="L45" i="66"/>
  <c r="J45" i="66"/>
  <c r="I45" i="66"/>
  <c r="H45" i="66"/>
  <c r="G45" i="66"/>
  <c r="E45" i="66"/>
  <c r="D45" i="66"/>
  <c r="C45" i="66"/>
  <c r="B45" i="66"/>
  <c r="A45" i="66"/>
  <c r="L44" i="66"/>
  <c r="J44" i="66"/>
  <c r="I44" i="66"/>
  <c r="H44" i="66"/>
  <c r="E44" i="66"/>
  <c r="D44" i="66"/>
  <c r="C44" i="66"/>
  <c r="B44" i="66"/>
  <c r="A44" i="66"/>
  <c r="L43" i="66"/>
  <c r="J43" i="66"/>
  <c r="I43" i="66"/>
  <c r="H43" i="66"/>
  <c r="E43" i="66"/>
  <c r="D43" i="66"/>
  <c r="C43" i="66"/>
  <c r="B43" i="66"/>
  <c r="A43" i="66"/>
  <c r="L42" i="66"/>
  <c r="J42" i="66"/>
  <c r="I42" i="66"/>
  <c r="H42" i="66"/>
  <c r="G42" i="66"/>
  <c r="E42" i="66"/>
  <c r="D42" i="66"/>
  <c r="C42" i="66"/>
  <c r="B42" i="66"/>
  <c r="A42" i="66"/>
  <c r="L41" i="66"/>
  <c r="J41" i="66"/>
  <c r="I41" i="66"/>
  <c r="H41" i="66"/>
  <c r="E41" i="66"/>
  <c r="D41" i="66"/>
  <c r="C41" i="66"/>
  <c r="B41" i="66"/>
  <c r="A41" i="66"/>
  <c r="L40" i="66"/>
  <c r="K40" i="66"/>
  <c r="J40" i="66"/>
  <c r="I40" i="66"/>
  <c r="H40" i="66"/>
  <c r="G40" i="66"/>
  <c r="E40" i="66"/>
  <c r="D40" i="66"/>
  <c r="C40" i="66"/>
  <c r="B40" i="66"/>
  <c r="A40" i="66"/>
  <c r="L39" i="66"/>
  <c r="K39" i="66"/>
  <c r="J39" i="66"/>
  <c r="I39" i="66"/>
  <c r="H39" i="66"/>
  <c r="E39" i="66"/>
  <c r="D39" i="66"/>
  <c r="C39" i="66"/>
  <c r="B39" i="66"/>
  <c r="A39" i="66"/>
  <c r="L38" i="66"/>
  <c r="K38" i="66"/>
  <c r="J38" i="66"/>
  <c r="I38" i="66"/>
  <c r="H38" i="66"/>
  <c r="G38" i="66"/>
  <c r="E38" i="66"/>
  <c r="D38" i="66"/>
  <c r="C38" i="66"/>
  <c r="B38" i="66"/>
  <c r="A38" i="66"/>
  <c r="L37" i="66"/>
  <c r="K37" i="66"/>
  <c r="J37" i="66"/>
  <c r="I37" i="66"/>
  <c r="H37" i="66"/>
  <c r="E37" i="66"/>
  <c r="D37" i="66"/>
  <c r="C37" i="66"/>
  <c r="B37" i="66"/>
  <c r="A37" i="66"/>
  <c r="L36" i="66"/>
  <c r="K36" i="66"/>
  <c r="J36" i="66"/>
  <c r="I36" i="66"/>
  <c r="H36" i="66"/>
  <c r="G36" i="66"/>
  <c r="E36" i="66"/>
  <c r="D36" i="66"/>
  <c r="C36" i="66"/>
  <c r="B36" i="66"/>
  <c r="A36" i="66"/>
  <c r="L35" i="66"/>
  <c r="K35" i="66"/>
  <c r="J35" i="66"/>
  <c r="I35" i="66"/>
  <c r="H35" i="66"/>
  <c r="E35" i="66"/>
  <c r="D35" i="66"/>
  <c r="C35" i="66"/>
  <c r="B35" i="66"/>
  <c r="A35" i="66"/>
  <c r="L34" i="66"/>
  <c r="K34" i="66"/>
  <c r="J34" i="66"/>
  <c r="I34" i="66"/>
  <c r="H34" i="66"/>
  <c r="G34" i="66"/>
  <c r="E34" i="66"/>
  <c r="D34" i="66"/>
  <c r="C34" i="66"/>
  <c r="B34" i="66"/>
  <c r="A34" i="66"/>
  <c r="L33" i="66"/>
  <c r="K33" i="66"/>
  <c r="J33" i="66"/>
  <c r="I33" i="66"/>
  <c r="H33" i="66"/>
  <c r="E33" i="66"/>
  <c r="D33" i="66"/>
  <c r="C33" i="66"/>
  <c r="B33" i="66"/>
  <c r="A33" i="66"/>
  <c r="L32" i="66"/>
  <c r="K32" i="66"/>
  <c r="J32" i="66"/>
  <c r="I32" i="66"/>
  <c r="H32" i="66"/>
  <c r="G32" i="66"/>
  <c r="E32" i="66"/>
  <c r="D32" i="66"/>
  <c r="C32" i="66"/>
  <c r="B32" i="66"/>
  <c r="A32" i="66"/>
  <c r="L31" i="66"/>
  <c r="K31" i="66"/>
  <c r="J31" i="66"/>
  <c r="I31" i="66"/>
  <c r="H31" i="66"/>
  <c r="E31" i="66"/>
  <c r="D31" i="66"/>
  <c r="C31" i="66"/>
  <c r="B31" i="66"/>
  <c r="A31" i="66"/>
  <c r="L30" i="66"/>
  <c r="K30" i="66"/>
  <c r="J30" i="66"/>
  <c r="I30" i="66"/>
  <c r="H30" i="66"/>
  <c r="G30" i="66"/>
  <c r="E30" i="66"/>
  <c r="D30" i="66"/>
  <c r="C30" i="66"/>
  <c r="B30" i="66"/>
  <c r="A30" i="66"/>
  <c r="L29" i="66"/>
  <c r="K29" i="66"/>
  <c r="J29" i="66"/>
  <c r="I29" i="66"/>
  <c r="H29" i="66"/>
  <c r="E29" i="66"/>
  <c r="D29" i="66"/>
  <c r="C29" i="66"/>
  <c r="B29" i="66"/>
  <c r="A29" i="66"/>
  <c r="L28" i="66"/>
  <c r="K28" i="66"/>
  <c r="J28" i="66"/>
  <c r="I28" i="66"/>
  <c r="H28" i="66"/>
  <c r="G28" i="66"/>
  <c r="E28" i="66"/>
  <c r="D28" i="66"/>
  <c r="C28" i="66"/>
  <c r="B28" i="66"/>
  <c r="A28" i="66"/>
  <c r="L27" i="66"/>
  <c r="K27" i="66"/>
  <c r="J27" i="66"/>
  <c r="I27" i="66"/>
  <c r="H27" i="66"/>
  <c r="E27" i="66"/>
  <c r="D27" i="66"/>
  <c r="C27" i="66"/>
  <c r="B27" i="66"/>
  <c r="A27" i="66"/>
  <c r="L26" i="66"/>
  <c r="K26" i="66"/>
  <c r="J26" i="66"/>
  <c r="I26" i="66"/>
  <c r="H26" i="66"/>
  <c r="G26" i="66"/>
  <c r="E26" i="66"/>
  <c r="D26" i="66"/>
  <c r="C26" i="66"/>
  <c r="B26" i="66"/>
  <c r="A26" i="66"/>
  <c r="L25" i="66"/>
  <c r="K25" i="66"/>
  <c r="J25" i="66"/>
  <c r="I25" i="66"/>
  <c r="H25" i="66"/>
  <c r="E25" i="66"/>
  <c r="D25" i="66"/>
  <c r="C25" i="66"/>
  <c r="B25" i="66"/>
  <c r="A25" i="66"/>
  <c r="L24" i="66"/>
  <c r="K24" i="66"/>
  <c r="J24" i="66"/>
  <c r="I24" i="66"/>
  <c r="H24" i="66"/>
  <c r="G24" i="66"/>
  <c r="E24" i="66"/>
  <c r="D24" i="66"/>
  <c r="C24" i="66"/>
  <c r="B24" i="66"/>
  <c r="A24" i="66"/>
  <c r="L23" i="66"/>
  <c r="K23" i="66"/>
  <c r="J23" i="66"/>
  <c r="I23" i="66"/>
  <c r="H23" i="66"/>
  <c r="E23" i="66"/>
  <c r="D23" i="66"/>
  <c r="C23" i="66"/>
  <c r="B23" i="66"/>
  <c r="A23" i="66"/>
  <c r="L22" i="66"/>
  <c r="K22" i="66"/>
  <c r="J22" i="66"/>
  <c r="I22" i="66"/>
  <c r="H22" i="66"/>
  <c r="G22" i="66"/>
  <c r="E22" i="66"/>
  <c r="D22" i="66"/>
  <c r="C22" i="66"/>
  <c r="B22" i="66"/>
  <c r="A22" i="66"/>
  <c r="L21" i="66"/>
  <c r="K21" i="66"/>
  <c r="J21" i="66"/>
  <c r="I21" i="66"/>
  <c r="H21" i="66"/>
  <c r="E21" i="66"/>
  <c r="D21" i="66"/>
  <c r="C21" i="66"/>
  <c r="B21" i="66"/>
  <c r="A21" i="66"/>
  <c r="L20" i="66"/>
  <c r="K20" i="66"/>
  <c r="J20" i="66"/>
  <c r="I20" i="66"/>
  <c r="H20" i="66"/>
  <c r="G20" i="66"/>
  <c r="E20" i="66"/>
  <c r="D20" i="66"/>
  <c r="C20" i="66"/>
  <c r="B20" i="66"/>
  <c r="A20" i="66"/>
  <c r="L19" i="66"/>
  <c r="J19" i="66"/>
  <c r="I19" i="66"/>
  <c r="H19" i="66"/>
  <c r="E19" i="66"/>
  <c r="D19" i="66"/>
  <c r="C19" i="66"/>
  <c r="B19" i="66"/>
  <c r="A19" i="66"/>
  <c r="L18" i="66"/>
  <c r="K18" i="66"/>
  <c r="J18" i="66"/>
  <c r="I18" i="66"/>
  <c r="H18" i="66"/>
  <c r="G18" i="66"/>
  <c r="E18" i="66"/>
  <c r="D18" i="66"/>
  <c r="C18" i="66"/>
  <c r="B18" i="66"/>
  <c r="A18" i="66"/>
  <c r="L17" i="66"/>
  <c r="K17" i="66"/>
  <c r="J17" i="66"/>
  <c r="I17" i="66"/>
  <c r="H17" i="66"/>
  <c r="E17" i="66"/>
  <c r="D17" i="66"/>
  <c r="C17" i="66"/>
  <c r="B17" i="66"/>
  <c r="A17" i="66"/>
  <c r="L16" i="66"/>
  <c r="K16" i="66"/>
  <c r="J16" i="66"/>
  <c r="I16" i="66"/>
  <c r="H16" i="66"/>
  <c r="G16" i="66"/>
  <c r="E16" i="66"/>
  <c r="D16" i="66"/>
  <c r="C16" i="66"/>
  <c r="B16" i="66"/>
  <c r="A16" i="66"/>
  <c r="L15" i="66"/>
  <c r="K15" i="66"/>
  <c r="J15" i="66"/>
  <c r="I15" i="66"/>
  <c r="H15" i="66"/>
  <c r="E15" i="66"/>
  <c r="D15" i="66"/>
  <c r="C15" i="66"/>
  <c r="B15" i="66"/>
  <c r="A15" i="66"/>
  <c r="L14" i="66"/>
  <c r="K14" i="66"/>
  <c r="J14" i="66"/>
  <c r="I14" i="66"/>
  <c r="H14" i="66"/>
  <c r="G14" i="66"/>
  <c r="E14" i="66"/>
  <c r="D14" i="66"/>
  <c r="C14" i="66"/>
  <c r="B14" i="66"/>
  <c r="A14" i="66"/>
  <c r="L13" i="66"/>
  <c r="K13" i="66"/>
  <c r="J13" i="66"/>
  <c r="I13" i="66"/>
  <c r="H13" i="66"/>
  <c r="E13" i="66"/>
  <c r="D13" i="66"/>
  <c r="C13" i="66"/>
  <c r="B13" i="66"/>
  <c r="A13" i="66"/>
  <c r="L12" i="66"/>
  <c r="J12" i="66"/>
  <c r="I12" i="66"/>
  <c r="H12" i="66"/>
  <c r="E12" i="66"/>
  <c r="D12" i="66"/>
  <c r="C12" i="66"/>
  <c r="B12" i="66"/>
  <c r="A12" i="66"/>
  <c r="L11" i="66"/>
  <c r="K11" i="66"/>
  <c r="J11" i="66"/>
  <c r="I11" i="66"/>
  <c r="H11" i="66"/>
  <c r="E11" i="66"/>
  <c r="D11" i="66"/>
  <c r="C11" i="66"/>
  <c r="B11" i="66"/>
  <c r="A11" i="66"/>
  <c r="L10" i="66"/>
  <c r="K10" i="66"/>
  <c r="J10" i="66"/>
  <c r="I10" i="66"/>
  <c r="H10" i="66"/>
  <c r="E10" i="66"/>
  <c r="D10" i="66"/>
  <c r="C10" i="66"/>
  <c r="B10" i="66"/>
  <c r="A10" i="66"/>
  <c r="L9" i="66"/>
  <c r="J9" i="66"/>
  <c r="I9" i="66"/>
  <c r="H9" i="66"/>
  <c r="E9" i="66"/>
  <c r="D9" i="66"/>
  <c r="C9" i="66"/>
  <c r="B9" i="66"/>
  <c r="A9" i="66"/>
  <c r="L8" i="66"/>
  <c r="K8" i="66"/>
  <c r="J8" i="66"/>
  <c r="I8" i="66"/>
  <c r="H8" i="66"/>
  <c r="E8" i="66"/>
  <c r="D8" i="66"/>
  <c r="C8" i="66"/>
  <c r="B8" i="66"/>
  <c r="A8" i="66"/>
  <c r="L7" i="66"/>
  <c r="K7" i="66"/>
  <c r="J7" i="66"/>
  <c r="I7" i="66"/>
  <c r="H7" i="66"/>
  <c r="E7" i="66"/>
  <c r="D7" i="66"/>
  <c r="C7" i="66"/>
  <c r="B7" i="66"/>
  <c r="A7" i="66"/>
  <c r="L6" i="66"/>
  <c r="J6" i="66"/>
  <c r="I6" i="66"/>
  <c r="H6" i="66"/>
  <c r="E6" i="66"/>
  <c r="D6" i="66"/>
  <c r="C6" i="66"/>
  <c r="B6" i="66"/>
  <c r="A6" i="66"/>
  <c r="L5" i="66"/>
  <c r="J5" i="66"/>
  <c r="I5" i="66"/>
  <c r="H5" i="66"/>
  <c r="E5" i="66"/>
  <c r="D5" i="66"/>
  <c r="C5" i="66"/>
  <c r="B5" i="66"/>
  <c r="A5" i="66"/>
  <c r="L4" i="66"/>
  <c r="J4" i="66"/>
  <c r="I4" i="66"/>
  <c r="H4" i="66"/>
  <c r="E4" i="66"/>
  <c r="D4" i="66"/>
  <c r="C4" i="66"/>
  <c r="B4" i="66"/>
  <c r="A4" i="66"/>
  <c r="L3" i="66"/>
  <c r="J3" i="66"/>
  <c r="I3" i="66"/>
  <c r="H3" i="66"/>
  <c r="E3" i="66"/>
  <c r="D3" i="66"/>
  <c r="C3" i="66"/>
  <c r="B3" i="66"/>
  <c r="A3" i="66"/>
  <c r="B2" i="66"/>
  <c r="C2" i="66"/>
  <c r="D2" i="66"/>
  <c r="E2" i="66"/>
  <c r="H2" i="66"/>
  <c r="I2" i="66"/>
  <c r="J2" i="66"/>
  <c r="L2" i="66"/>
  <c r="A2" i="66"/>
  <c r="B1" i="66"/>
  <c r="C1" i="66"/>
  <c r="D1" i="66"/>
  <c r="E1" i="66"/>
  <c r="F1" i="66"/>
  <c r="G1" i="66"/>
  <c r="H1" i="66"/>
  <c r="I1" i="66"/>
  <c r="J1" i="66"/>
  <c r="K1" i="66"/>
  <c r="L1" i="66"/>
  <c r="A1" i="66"/>
  <c r="K56" i="66" l="1"/>
  <c r="K55" i="66"/>
  <c r="K51" i="66"/>
  <c r="K49" i="66"/>
  <c r="K45" i="66"/>
  <c r="C123" i="66" l="1"/>
  <c r="C124" i="66"/>
  <c r="C125" i="66"/>
  <c r="C126" i="66"/>
  <c r="G231" i="66" l="1"/>
  <c r="G230" i="66"/>
  <c r="G229" i="66"/>
  <c r="G228" i="66"/>
  <c r="G227" i="66"/>
  <c r="G226" i="66"/>
  <c r="G225" i="66"/>
  <c r="G224" i="66"/>
  <c r="G125" i="66" l="1"/>
  <c r="F125" i="66"/>
  <c r="G126" i="66"/>
  <c r="F126" i="66"/>
  <c r="G124" i="66"/>
  <c r="F124" i="66"/>
  <c r="G123" i="66"/>
  <c r="F123" i="66"/>
  <c r="F3" i="66" l="1"/>
  <c r="F4" i="66"/>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89" i="66"/>
  <c r="F90" i="66"/>
  <c r="F91" i="66"/>
  <c r="F92" i="66"/>
  <c r="F93" i="66"/>
  <c r="F94" i="66"/>
  <c r="F95" i="66"/>
  <c r="F96" i="66"/>
  <c r="F97" i="66"/>
  <c r="F98" i="66"/>
  <c r="F99" i="66"/>
  <c r="F100" i="66"/>
  <c r="F101" i="66"/>
  <c r="F102" i="66"/>
  <c r="F103" i="66"/>
  <c r="F104" i="66"/>
  <c r="F105" i="66"/>
  <c r="F106" i="66"/>
  <c r="F107" i="66"/>
  <c r="F108" i="66"/>
  <c r="F109" i="66"/>
  <c r="F110" i="66"/>
  <c r="F111" i="66"/>
  <c r="F112" i="66"/>
  <c r="F113" i="66"/>
  <c r="F114" i="66"/>
  <c r="F115" i="66"/>
  <c r="F116" i="66"/>
  <c r="F117" i="66"/>
  <c r="F118" i="66"/>
  <c r="F119" i="66"/>
  <c r="F120" i="66"/>
  <c r="F121" i="66"/>
  <c r="F122" i="66"/>
  <c r="F127" i="66"/>
  <c r="F128" i="66"/>
  <c r="F129" i="66"/>
  <c r="F130" i="66"/>
  <c r="F131" i="66"/>
  <c r="F132" i="66"/>
  <c r="F133" i="66"/>
  <c r="F134" i="66"/>
  <c r="F135" i="66"/>
  <c r="F136" i="66"/>
  <c r="F137" i="66"/>
  <c r="F138" i="66"/>
  <c r="F139" i="66"/>
  <c r="F140" i="66"/>
  <c r="F141" i="66"/>
  <c r="F142" i="66"/>
  <c r="F143" i="66"/>
  <c r="F144" i="66"/>
  <c r="F145" i="66"/>
  <c r="F146" i="66"/>
  <c r="F147" i="66"/>
  <c r="F148" i="66"/>
  <c r="F149" i="66"/>
  <c r="F150" i="66"/>
  <c r="F151" i="66"/>
  <c r="F152" i="66"/>
  <c r="F153" i="66"/>
  <c r="F154" i="66"/>
  <c r="F155" i="66"/>
  <c r="F156" i="66"/>
  <c r="F157" i="66"/>
  <c r="F158" i="66"/>
  <c r="F159" i="66"/>
  <c r="F160" i="66"/>
  <c r="F161" i="66"/>
  <c r="F162" i="66"/>
  <c r="F163" i="66"/>
  <c r="F164" i="66"/>
  <c r="F165" i="66"/>
  <c r="F166" i="66"/>
  <c r="F167" i="66"/>
  <c r="F168" i="66"/>
  <c r="F169" i="66"/>
  <c r="F170" i="66"/>
  <c r="F171" i="66"/>
  <c r="F172" i="66"/>
  <c r="F173" i="66"/>
  <c r="F174" i="66"/>
  <c r="F175" i="66"/>
  <c r="F176" i="66"/>
  <c r="F177" i="66"/>
  <c r="F178" i="66"/>
  <c r="F179" i="66"/>
  <c r="F180" i="66"/>
  <c r="F181" i="66"/>
  <c r="F182" i="66"/>
  <c r="F183" i="66"/>
  <c r="F184" i="66"/>
  <c r="F185" i="66"/>
  <c r="F186" i="66"/>
  <c r="F187" i="66"/>
  <c r="F188" i="66"/>
  <c r="F189" i="66"/>
  <c r="F190" i="66"/>
  <c r="F191" i="66"/>
  <c r="F192" i="66"/>
  <c r="F193" i="66"/>
  <c r="F194" i="66"/>
  <c r="F195" i="66"/>
  <c r="F196" i="66"/>
  <c r="F197" i="66"/>
  <c r="F198" i="66"/>
  <c r="F199" i="66"/>
  <c r="F200" i="66"/>
  <c r="F201" i="66"/>
  <c r="F202" i="66"/>
  <c r="F203" i="66"/>
  <c r="F204" i="66"/>
  <c r="F205" i="66"/>
  <c r="F206" i="66"/>
  <c r="F207" i="66"/>
  <c r="F208" i="66"/>
  <c r="F209" i="66"/>
  <c r="F210" i="66"/>
  <c r="F211" i="66"/>
  <c r="F212" i="66"/>
  <c r="F213" i="66"/>
  <c r="F214" i="66"/>
  <c r="F215" i="66"/>
  <c r="F216" i="66"/>
  <c r="F217" i="66"/>
  <c r="F218" i="66"/>
  <c r="F219" i="66"/>
  <c r="F220" i="66"/>
  <c r="F221" i="66"/>
  <c r="F222" i="66"/>
  <c r="F223" i="66"/>
  <c r="F224" i="66"/>
  <c r="F225" i="66"/>
  <c r="F226" i="66"/>
  <c r="F227" i="66"/>
  <c r="F228" i="66"/>
  <c r="F229" i="66"/>
  <c r="F230" i="66"/>
  <c r="F231" i="66"/>
  <c r="F2" i="66"/>
  <c r="G223" i="66"/>
  <c r="G222" i="66"/>
  <c r="G221" i="66"/>
  <c r="G220" i="66"/>
  <c r="G219" i="66"/>
  <c r="G218" i="66"/>
  <c r="G217" i="66"/>
  <c r="G216" i="66"/>
  <c r="G215" i="66"/>
  <c r="G214" i="66"/>
  <c r="G213" i="66"/>
  <c r="G212" i="66"/>
  <c r="G211" i="66"/>
  <c r="G210" i="66"/>
  <c r="G209" i="66"/>
  <c r="G208" i="66"/>
  <c r="G207" i="66"/>
  <c r="G206" i="66"/>
  <c r="G205" i="66"/>
  <c r="G204" i="66"/>
  <c r="G203" i="66"/>
  <c r="K203" i="66"/>
  <c r="G202" i="66"/>
  <c r="K202" i="66"/>
  <c r="G201" i="66"/>
  <c r="G200" i="66"/>
  <c r="G199" i="66"/>
  <c r="G198" i="66"/>
  <c r="G197" i="66"/>
  <c r="G196" i="66"/>
  <c r="G195" i="66"/>
  <c r="K195" i="66"/>
  <c r="G194" i="66"/>
  <c r="G193" i="66"/>
  <c r="G192" i="66"/>
  <c r="G191" i="66"/>
  <c r="G190" i="66"/>
  <c r="G189" i="66"/>
  <c r="G188" i="66"/>
  <c r="G187" i="66"/>
  <c r="G186" i="66"/>
  <c r="G185" i="66"/>
  <c r="G184" i="66"/>
  <c r="G183" i="66"/>
  <c r="G182" i="66"/>
  <c r="G181" i="66"/>
  <c r="K181" i="66"/>
  <c r="G180" i="66"/>
  <c r="K180" i="66"/>
  <c r="G179" i="66"/>
  <c r="K179" i="66"/>
  <c r="G178" i="66"/>
  <c r="K178" i="66"/>
  <c r="G177" i="66"/>
  <c r="K177" i="66"/>
  <c r="G176" i="66"/>
  <c r="K176" i="66"/>
  <c r="G175" i="66"/>
  <c r="G174" i="66"/>
  <c r="K174" i="66"/>
  <c r="G173" i="66"/>
  <c r="K173" i="66"/>
  <c r="G172" i="66"/>
  <c r="K172" i="66"/>
  <c r="G171" i="66"/>
  <c r="K171" i="66"/>
  <c r="G170" i="66"/>
  <c r="K170" i="66"/>
  <c r="G169" i="66"/>
  <c r="K169" i="66"/>
  <c r="G168" i="66"/>
  <c r="K168" i="66"/>
  <c r="G167" i="66"/>
  <c r="K167" i="66"/>
  <c r="G166" i="66"/>
  <c r="K166" i="66"/>
  <c r="G165" i="66"/>
  <c r="G164" i="66"/>
  <c r="K164" i="66"/>
  <c r="G163" i="66"/>
  <c r="K163" i="66"/>
  <c r="G162" i="66"/>
  <c r="G161" i="66"/>
  <c r="K161" i="66"/>
  <c r="G160" i="66"/>
  <c r="K160" i="66"/>
  <c r="G159" i="66"/>
  <c r="K159" i="66"/>
  <c r="G158" i="66"/>
  <c r="G157" i="66"/>
  <c r="K157" i="66"/>
  <c r="G156" i="66"/>
  <c r="G155" i="66"/>
  <c r="G154" i="66"/>
  <c r="G153" i="66"/>
  <c r="K153" i="66"/>
  <c r="G152" i="66"/>
  <c r="G151" i="66"/>
  <c r="G150" i="66"/>
  <c r="G149" i="66"/>
  <c r="G148" i="66"/>
  <c r="G147" i="66"/>
  <c r="G146" i="66"/>
  <c r="G145" i="66"/>
  <c r="G144" i="66"/>
  <c r="K144" i="66"/>
  <c r="G143" i="66"/>
  <c r="K143" i="66"/>
  <c r="G142" i="66"/>
  <c r="K142" i="66"/>
  <c r="G141" i="66"/>
  <c r="G140" i="66"/>
  <c r="K140" i="66"/>
  <c r="G139" i="66"/>
  <c r="K139" i="66"/>
  <c r="G138" i="66"/>
  <c r="K138" i="66"/>
  <c r="G137" i="66"/>
  <c r="K137" i="66"/>
  <c r="G136" i="66"/>
  <c r="K136" i="66"/>
  <c r="G135" i="66"/>
  <c r="K135" i="66"/>
  <c r="G134" i="66"/>
  <c r="K134" i="66"/>
  <c r="G133" i="66"/>
  <c r="G132" i="66"/>
  <c r="K132" i="66"/>
  <c r="G131" i="66"/>
  <c r="K131" i="66"/>
  <c r="G130" i="66"/>
  <c r="G129" i="66"/>
  <c r="G128" i="66"/>
  <c r="G127" i="66"/>
  <c r="G122" i="66"/>
  <c r="G121" i="66"/>
  <c r="K121" i="66"/>
  <c r="G120" i="66"/>
  <c r="K120" i="66"/>
  <c r="G119" i="66"/>
  <c r="G116" i="66"/>
  <c r="G115" i="66"/>
  <c r="G114" i="66"/>
  <c r="G113" i="66"/>
  <c r="G112" i="66"/>
  <c r="G111" i="66"/>
  <c r="G110" i="66"/>
  <c r="G109" i="66"/>
  <c r="G108" i="66"/>
  <c r="G107" i="66"/>
  <c r="G106" i="66"/>
  <c r="G105" i="66"/>
  <c r="G104" i="66"/>
  <c r="K104" i="66"/>
  <c r="G103" i="66"/>
  <c r="K103" i="66"/>
  <c r="G102" i="66"/>
  <c r="K102" i="66"/>
  <c r="G101" i="66"/>
  <c r="K101" i="66"/>
  <c r="G100" i="66"/>
  <c r="K100" i="66"/>
  <c r="G99" i="66"/>
  <c r="K99" i="66"/>
  <c r="G98" i="66"/>
  <c r="K98" i="66"/>
  <c r="G97" i="66"/>
  <c r="K97" i="66"/>
  <c r="G96" i="66"/>
  <c r="K96" i="66"/>
  <c r="G95" i="66"/>
  <c r="K95" i="66"/>
  <c r="G94" i="66"/>
  <c r="K94" i="66"/>
  <c r="G93" i="66"/>
  <c r="K93" i="66"/>
  <c r="G92" i="66"/>
  <c r="K92" i="66"/>
  <c r="G91" i="66"/>
  <c r="K91" i="66"/>
  <c r="G90" i="66"/>
  <c r="G89" i="66"/>
  <c r="K89" i="66"/>
  <c r="G88" i="66"/>
  <c r="K88" i="66"/>
  <c r="G87" i="66"/>
  <c r="K87" i="66"/>
  <c r="G86" i="66"/>
  <c r="G85" i="66"/>
  <c r="K85" i="66"/>
  <c r="G84" i="66"/>
  <c r="G83" i="66"/>
  <c r="K83" i="66"/>
  <c r="G82" i="66"/>
  <c r="K82" i="66"/>
  <c r="G81" i="66"/>
  <c r="K81" i="66"/>
  <c r="G80" i="66"/>
  <c r="K80" i="66"/>
  <c r="G79" i="66"/>
  <c r="K79" i="66"/>
  <c r="G78" i="66"/>
  <c r="K78" i="66"/>
  <c r="G77" i="66"/>
  <c r="K77" i="66"/>
  <c r="G76" i="66"/>
  <c r="K76" i="66"/>
  <c r="G75" i="66"/>
  <c r="K75" i="66"/>
  <c r="G74" i="66"/>
  <c r="K74" i="66"/>
  <c r="G73" i="66"/>
  <c r="K73" i="66"/>
  <c r="G72" i="66"/>
  <c r="K72" i="66"/>
  <c r="G71" i="66"/>
  <c r="K71" i="66"/>
  <c r="G70" i="66"/>
  <c r="K70" i="66"/>
  <c r="G69" i="66"/>
  <c r="K69" i="66"/>
  <c r="G68" i="66"/>
  <c r="K68" i="66"/>
  <c r="G67" i="66"/>
  <c r="K67" i="66"/>
  <c r="G66" i="66"/>
  <c r="K66" i="66"/>
  <c r="G65" i="66"/>
  <c r="K65" i="66"/>
  <c r="G64" i="66"/>
  <c r="K64" i="66"/>
  <c r="G63" i="66"/>
  <c r="K63" i="66"/>
  <c r="G62" i="66"/>
  <c r="K62" i="66"/>
  <c r="G61" i="66"/>
  <c r="K61" i="66"/>
  <c r="G60" i="66"/>
  <c r="K60" i="66"/>
  <c r="G59" i="66"/>
  <c r="K59" i="66"/>
  <c r="G58" i="66"/>
  <c r="G57" i="66"/>
  <c r="G56" i="66"/>
  <c r="G54" i="66"/>
  <c r="K54" i="66"/>
  <c r="G53" i="66"/>
  <c r="K53" i="66"/>
  <c r="G52" i="66"/>
  <c r="G50" i="66"/>
  <c r="G48" i="66"/>
  <c r="K48" i="66"/>
  <c r="G47" i="66"/>
  <c r="K47" i="66"/>
  <c r="G46" i="66"/>
  <c r="G44" i="66"/>
  <c r="K44" i="66"/>
  <c r="G43" i="66"/>
  <c r="G41" i="66"/>
  <c r="G39" i="66"/>
  <c r="G37" i="66"/>
  <c r="G35" i="66"/>
  <c r="G33" i="66"/>
  <c r="G31" i="66"/>
  <c r="G29" i="66"/>
  <c r="G27" i="66"/>
  <c r="G25" i="66"/>
  <c r="G23" i="66"/>
  <c r="G21" i="66"/>
  <c r="G19" i="66"/>
  <c r="G17" i="66"/>
  <c r="G15" i="66"/>
  <c r="G13" i="66"/>
  <c r="G12" i="66"/>
  <c r="K12" i="66"/>
  <c r="G11" i="66"/>
  <c r="G10" i="66"/>
  <c r="G9" i="66"/>
  <c r="K9" i="66"/>
  <c r="G8" i="66"/>
  <c r="G7" i="66"/>
  <c r="G6" i="66"/>
  <c r="G5" i="66"/>
  <c r="G4" i="66"/>
  <c r="K4" i="66"/>
  <c r="G3" i="66"/>
  <c r="G2" i="66"/>
  <c r="V3" i="2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K206" i="66" l="1"/>
  <c r="K212" i="66"/>
  <c r="K218" i="66"/>
  <c r="K205" i="66"/>
  <c r="K211" i="66"/>
  <c r="K217" i="66"/>
  <c r="K223" i="66"/>
  <c r="K204" i="66"/>
  <c r="K210" i="66"/>
  <c r="K216" i="66"/>
  <c r="K222" i="66"/>
  <c r="K209" i="66"/>
  <c r="K215" i="66"/>
  <c r="K221" i="66"/>
  <c r="K58" i="66"/>
  <c r="K208" i="66"/>
  <c r="K214" i="66"/>
  <c r="K220" i="66"/>
  <c r="K231" i="66"/>
  <c r="K57" i="66"/>
  <c r="K207" i="66"/>
  <c r="K213" i="66"/>
  <c r="K219" i="66"/>
  <c r="K3" i="66"/>
  <c r="K50" i="66"/>
  <c r="K2" i="66"/>
  <c r="K6" i="66"/>
  <c r="K119" i="66"/>
  <c r="K5" i="66"/>
  <c r="K43" i="66"/>
  <c r="K86" i="66"/>
  <c r="K200" i="66"/>
  <c r="K156" i="66"/>
  <c r="K199" i="66"/>
  <c r="K52" i="66"/>
  <c r="K84" i="66"/>
  <c r="K90" i="66"/>
  <c r="K115" i="66"/>
  <c r="K198" i="66"/>
  <c r="K114" i="66"/>
  <c r="K197" i="66"/>
  <c r="K46" i="66"/>
  <c r="K105" i="66"/>
  <c r="K122" i="66"/>
  <c r="K201" i="66"/>
  <c r="K19" i="66"/>
  <c r="AK121" i="2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K113" i="66" l="1"/>
  <c r="K230" i="66"/>
  <c r="K196" i="66"/>
  <c r="H207" i="2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K42" i="66" l="1"/>
  <c r="K109" i="66"/>
  <c r="K41" i="66"/>
  <c r="AD37" i="2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<sst xmlns="http://schemas.openxmlformats.org/spreadsheetml/2006/main" count="62201" uniqueCount="3436">
  <si>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</si>
  <si>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</si>
  <si>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</si>
  <si>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</si>
  <si>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</si>
  <si>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</si>
  <si>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</si>
  <si>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</si>
  <si>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</si>
  <si>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</si>
  <si>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</si>
  <si>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</si>
  <si>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</si>
  <si>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</si>
  <si>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</si>
  <si>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</si>
  <si>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</si>
  <si>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</si>
  <si>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</si>
  <si>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</si>
  <si>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</si>
  <si>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</si>
  <si>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</si>
  <si>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</si>
  <si>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</si>
  <si>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</si>
  <si>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</si>
  <si>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</si>
  <si>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</si>
  <si>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</si>
  <si>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</si>
  <si>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</si>
  <si>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</si>
  <si>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</si>
  <si>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</si>
  <si>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</si>
  <si>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</si>
  <si>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</si>
  <si>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</si>
  <si>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</si>
  <si>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</si>
  <si>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</si>
  <si>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</si>
  <si>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</si>
  <si>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</si>
  <si>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</si>
  <si>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</si>
  <si>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</si>
  <si>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</si>
  <si>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</si>
  <si>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</si>
  <si>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</si>
  <si>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</si>
  <si>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</si>
  <si>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</si>
  <si>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</si>
  <si>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</si>
  <si>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</si>
  <si>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</si>
  <si>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</si>
  <si>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</si>
  <si>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</si>
  <si>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</si>
  <si>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</si>
  <si>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</si>
  <si>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</si>
  <si>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</si>
  <si>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</si>
  <si>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</si>
  <si>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</si>
  <si>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</si>
  <si>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</si>
  <si>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</si>
  <si>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</si>
  <si>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</si>
  <si>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</si>
  <si>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</si>
  <si>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</si>
  <si>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</si>
  <si>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</si>
  <si>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</si>
  <si>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</si>
  <si>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</si>
  <si>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</si>
  <si>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</si>
  <si>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</si>
  <si>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</si>
  <si>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</si>
  <si>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</si>
  <si>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</si>
  <si>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</si>
  <si>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</si>
  <si>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</si>
  <si>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</si>
  <si>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</si>
  <si>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</si>
  <si>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</si>
  <si>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</si>
  <si>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</si>
  <si>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</si>
  <si>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</si>
  <si>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</si>
  <si>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</si>
  <si>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</si>
  <si>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</si>
  <si>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</si>
  <si>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</si>
  <si>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</si>
  <si>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</si>
  <si>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</si>
  <si>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</si>
  <si>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</si>
  <si>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</si>
  <si>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</si>
  <si>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</si>
  <si>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</si>
  <si>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</si>
  <si>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</si>
  <si>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</si>
  <si>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</si>
  <si>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</si>
  <si>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</si>
  <si>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</si>
  <si>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</si>
  <si>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</si>
  <si>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</si>
  <si>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</si>
  <si>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</si>
  <si>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</si>
  <si>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</si>
  <si>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</si>
  <si>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</si>
  <si>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</si>
  <si>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</si>
  <si>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</si>
  <si>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</si>
  <si>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</si>
  <si>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</si>
  <si>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</si>
  <si>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</si>
  <si>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</si>
  <si>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</si>
  <si>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</si>
  <si>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</si>
  <si>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</si>
  <si>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</si>
  <si>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</si>
  <si>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</si>
  <si>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</si>
  <si>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</si>
  <si>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</si>
  <si>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</si>
  <si>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</si>
  <si>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</si>
  <si>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</si>
  <si>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</si>
  <si>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</si>
  <si>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</si>
  <si>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</si>
  <si>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</si>
  <si>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</si>
  <si>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</si>
  <si>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</si>
  <si>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</si>
  <si>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</si>
  <si>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</si>
  <si>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</si>
  <si>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</si>
  <si>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</si>
  <si>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</si>
  <si>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</si>
  <si>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</si>
  <si>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</si>
  <si>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</si>
  <si>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</si>
  <si>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</si>
  <si>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</si>
  <si>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</si>
  <si>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</si>
  <si>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</si>
  <si>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</si>
  <si>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</si>
  <si>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</si>
  <si>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</si>
  <si>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</si>
  <si>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</si>
  <si>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</si>
  <si>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</si>
  <si>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</si>
  <si>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</si>
  <si>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</si>
  <si>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</si>
  <si>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</si>
  <si>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</si>
  <si>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</si>
  <si>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</si>
  <si>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</si>
  <si>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</si>
  <si>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</si>
  <si>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</si>
  <si>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</si>
  <si>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</si>
  <si>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</si>
  <si>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</si>
  <si>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</si>
  <si>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</si>
  <si>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</si>
  <si>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</si>
  <si>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</si>
  <si>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</si>
  <si>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</si>
  <si>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</si>
  <si>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</si>
  <si>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</si>
  <si>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</si>
  <si>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</si>
  <si>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</si>
  <si>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</si>
  <si>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</si>
  <si>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</si>
  <si>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</si>
  <si>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</si>
  <si>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</si>
  <si>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</si>
  <si>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</si>
  <si>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</si>
  <si>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</si>
  <si>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</si>
  <si>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</si>
  <si>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</si>
  <si>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</si>
  <si>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</si>
  <si>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</si>
  <si>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</si>
  <si>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</si>
  <si>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</si>
  <si>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</si>
  <si>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</si>
  <si>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</si>
  <si>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</si>
  <si>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</si>
  <si>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</si>
  <si>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</si>
  <si>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</si>
  <si>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</si>
  <si>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</si>
  <si>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</si>
  <si>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</si>
  <si>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</si>
  <si>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</si>
  <si>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</si>
  <si>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</si>
  <si>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</si>
  <si>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</si>
  <si>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</si>
  <si>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</si>
  <si>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</si>
  <si>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</si>
  <si>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</si>
  <si>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</si>
  <si>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</si>
  <si>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</si>
  <si>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</si>
  <si>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</si>
  <si>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</si>
  <si>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</si>
  <si>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</si>
  <si>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</si>
  <si>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</si>
  <si>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</si>
  <si>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</si>
  <si>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</si>
  <si>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</si>
  <si>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</si>
  <si>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</si>
  <si>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</si>
  <si>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</si>
  <si>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</si>
  <si>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</si>
  <si>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</si>
  <si>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</si>
  <si>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</si>
  <si>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</si>
  <si>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</si>
  <si>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</si>
  <si>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</si>
  <si>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</si>
  <si>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</si>
  <si>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</si>
  <si>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</si>
  <si>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</si>
  <si>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</si>
  <si>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</si>
  <si>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</si>
  <si>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</si>
  <si>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</si>
  <si>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</si>
  <si>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</si>
  <si>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</si>
  <si>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</si>
  <si>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</si>
  <si>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</si>
  <si>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</si>
  <si>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</si>
  <si>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</si>
  <si>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</si>
  <si>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</si>
  <si>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</si>
  <si>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</si>
  <si>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</si>
  <si>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</si>
  <si>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</si>
  <si>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</si>
  <si>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</si>
  <si>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</si>
  <si>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</si>
  <si>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</si>
  <si>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</si>
  <si>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</si>
  <si>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</si>
  <si>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</si>
  <si>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</si>
  <si>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</si>
  <si>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</si>
  <si>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</si>
  <si>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</si>
  <si>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</si>
  <si>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</si>
  <si>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</si>
  <si>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</si>
  <si>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</si>
  <si>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</si>
  <si>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</si>
  <si>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</si>
  <si>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</si>
  <si>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</si>
  <si>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</si>
  <si>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</si>
  <si>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</si>
  <si>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</si>
  <si>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</si>
  <si>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</si>
  <si>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</si>
  <si>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</si>
  <si>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</si>
  <si>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</si>
  <si>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</si>
  <si>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</si>
  <si>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</si>
  <si>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</si>
  <si>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</si>
  <si>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</si>
  <si>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</si>
  <si>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</si>
  <si>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</si>
  <si>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</si>
  <si>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</si>
  <si>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</si>
  <si>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</si>
  <si>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</si>
  <si>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</si>
  <si>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</si>
  <si>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</si>
  <si>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</si>
  <si>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</si>
  <si>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</si>
  <si>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</si>
  <si>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</si>
  <si>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</si>
  <si>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</si>
  <si>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</si>
  <si>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</si>
  <si>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</si>
  <si>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</si>
  <si>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</si>
  <si>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</si>
  <si>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</si>
  <si>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</si>
  <si>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</si>
  <si>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</si>
  <si>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</si>
  <si>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</si>
  <si>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</si>
  <si>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</si>
  <si>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</si>
  <si>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</si>
  <si>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</si>
  <si>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</si>
  <si>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</si>
  <si>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</si>
  <si>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</si>
  <si>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</si>
  <si>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</si>
  <si>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</si>
  <si>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</si>
  <si>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</si>
  <si>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</si>
  <si>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</si>
  <si>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</si>
  <si>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</si>
  <si>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</si>
  <si>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</si>
  <si>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</si>
  <si>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</si>
  <si>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</si>
  <si>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</si>
  <si>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</si>
  <si>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</si>
  <si>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</si>
  <si>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</si>
  <si>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</si>
  <si>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</si>
  <si>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</si>
  <si>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</si>
  <si>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</si>
  <si>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</si>
  <si>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</si>
  <si>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</si>
  <si>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</si>
  <si>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</si>
  <si>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</si>
  <si>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</si>
  <si>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</si>
  <si>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</si>
  <si>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</si>
  <si>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</si>
  <si>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</si>
  <si>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</si>
  <si>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</si>
  <si>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</si>
  <si>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</si>
  <si>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</si>
  <si>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</si>
  <si>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</si>
  <si>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</si>
  <si>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</si>
  <si>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</si>
  <si>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</si>
  <si>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</si>
  <si>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</si>
  <si>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</si>
  <si>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</si>
  <si>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</si>
  <si>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</si>
  <si>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</si>
  <si>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</si>
  <si>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</si>
  <si>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</si>
  <si>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</si>
  <si>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</si>
  <si>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</si>
  <si>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</si>
  <si>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</si>
  <si>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</si>
  <si>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</si>
  <si>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</si>
  <si>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</si>
  <si>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</si>
  <si>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</si>
  <si>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</si>
  <si>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</si>
  <si>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</si>
  <si>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</si>
  <si>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</si>
  <si>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</si>
  <si>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</si>
  <si>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</si>
  <si>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</si>
  <si>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</si>
  <si>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</si>
  <si>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</si>
  <si>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</si>
  <si>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</si>
  <si>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</si>
  <si>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</si>
  <si>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</si>
  <si>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</si>
  <si>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</si>
  <si>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</si>
  <si>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</si>
  <si>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</si>
  <si>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</si>
  <si>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</si>
  <si>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</si>
  <si>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</si>
  <si>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</si>
  <si>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</si>
  <si>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</si>
  <si>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</si>
  <si>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</si>
  <si>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</si>
  <si>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</si>
  <si>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</si>
  <si>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</si>
  <si>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</si>
  <si>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</si>
  <si>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</si>
  <si>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</si>
  <si>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</si>
  <si>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</si>
  <si>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</si>
  <si>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</si>
  <si>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</si>
  <si>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</si>
  <si>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</si>
  <si>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</si>
  <si>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</si>
  <si>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</si>
  <si>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</si>
  <si>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</si>
  <si>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</si>
  <si>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</si>
  <si>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</si>
  <si>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</si>
  <si>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</si>
  <si>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</si>
  <si>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</si>
  <si>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</si>
  <si>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</si>
  <si>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</si>
  <si>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</si>
  <si>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</si>
  <si>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</si>
  <si>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</si>
  <si>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</si>
  <si>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</si>
  <si>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</si>
  <si>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</si>
  <si>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</si>
  <si>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</si>
  <si>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</si>
  <si>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</si>
  <si>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</si>
  <si>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</si>
  <si>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</si>
  <si>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</si>
  <si>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</si>
  <si>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</si>
  <si>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</si>
  <si>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</si>
  <si>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</si>
  <si>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</si>
  <si>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</si>
  <si>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</si>
  <si>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</si>
  <si>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</si>
  <si>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</si>
  <si>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</si>
  <si>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</si>
  <si>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</si>
  <si>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</si>
  <si>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</si>
  <si>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</si>
  <si>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</si>
  <si>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</si>
  <si>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</si>
  <si>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</si>
  <si>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</si>
  <si>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</si>
  <si>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</si>
  <si>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</si>
  <si>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</si>
  <si>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</si>
  <si>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</si>
  <si>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</si>
  <si>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</si>
  <si>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</si>
  <si>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</si>
  <si>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</si>
  <si>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</si>
  <si>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</si>
  <si>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</si>
  <si>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</si>
  <si>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</si>
  <si>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</si>
  <si>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</si>
  <si>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</si>
  <si>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</si>
  <si>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</si>
  <si>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</si>
  <si>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</si>
  <si>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</si>
  <si>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</si>
  <si>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</si>
  <si>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</si>
  <si>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</si>
  <si>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</si>
  <si>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</si>
  <si>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</si>
  <si>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</si>
  <si>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</si>
  <si>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</si>
  <si>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</si>
  <si>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</si>
  <si>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</si>
  <si>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</si>
  <si>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</si>
  <si>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</si>
  <si>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</si>
  <si>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</si>
  <si>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</si>
  <si>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</si>
  <si>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</si>
  <si>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</si>
  <si>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</si>
  <si>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</si>
  <si>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</si>
  <si>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</si>
  <si>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</si>
  <si>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</si>
  <si>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</si>
  <si>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</si>
  <si>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</si>
  <si>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</si>
  <si>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</si>
  <si>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</si>
  <si>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</si>
  <si>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</si>
  <si>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</si>
  <si>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</si>
  <si>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</si>
  <si>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</si>
  <si>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</si>
  <si>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</si>
  <si>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</si>
  <si>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</si>
  <si>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</si>
  <si>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</si>
  <si>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</si>
  <si>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</si>
  <si>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</si>
  <si>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</si>
  <si>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</si>
  <si>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</si>
  <si>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</si>
  <si>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</si>
  <si>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</si>
  <si>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</si>
  <si>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</si>
  <si>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</si>
  <si>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</si>
  <si>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</si>
  <si>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</si>
  <si>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</si>
  <si>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</si>
  <si>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</si>
  <si>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</si>
  <si>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</si>
  <si>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</si>
  <si>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</si>
  <si>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</si>
  <si>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</si>
  <si>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</si>
  <si>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</si>
  <si>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</si>
  <si>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</si>
  <si>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</si>
  <si>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</si>
  <si>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</si>
  <si>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</si>
  <si>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</si>
  <si>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</si>
  <si>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</si>
  <si>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</si>
  <si>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</si>
  <si>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</si>
  <si>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</si>
  <si>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</si>
  <si>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</si>
  <si>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</si>
  <si>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</si>
  <si>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</si>
  <si>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</si>
  <si>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</si>
  <si>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</si>
  <si>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</si>
  <si>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</si>
  <si>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</si>
  <si>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</si>
  <si>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</si>
  <si>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</si>
  <si>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</si>
  <si>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</si>
  <si>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</si>
  <si>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</si>
  <si>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</si>
  <si>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</si>
  <si>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</si>
  <si>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</si>
  <si>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</si>
  <si>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</si>
  <si>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</si>
  <si>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</si>
  <si>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</si>
  <si>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</si>
  <si>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</si>
  <si>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</si>
  <si>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</si>
  <si>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</si>
  <si>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</si>
  <si>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</si>
  <si>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</si>
  <si>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</si>
  <si>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</si>
  <si>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</si>
  <si>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</si>
  <si>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</si>
  <si>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</si>
  <si>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</si>
  <si>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</si>
  <si>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</si>
  <si>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</si>
  <si>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</si>
  <si>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</si>
  <si>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</si>
  <si>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</si>
  <si>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</si>
  <si>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</si>
  <si>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</si>
  <si>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</si>
  <si>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</si>
  <si>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</si>
  <si>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</si>
  <si>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</si>
  <si>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</si>
  <si>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</si>
  <si>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</si>
  <si>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</si>
  <si>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</si>
  <si>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</si>
  <si>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</si>
  <si>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</si>
  <si>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</si>
  <si>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</si>
  <si>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</si>
  <si>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</si>
  <si>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</si>
  <si>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</si>
  <si>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</si>
  <si>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</si>
  <si>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</si>
  <si>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</si>
  <si>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</si>
  <si>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</si>
  <si>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</si>
  <si>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</si>
  <si>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</si>
  <si>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</si>
  <si>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</si>
  <si>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</si>
  <si>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</si>
  <si>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</si>
  <si>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</si>
  <si>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</si>
  <si>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</si>
  <si>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</si>
  <si>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</si>
  <si>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</si>
  <si>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</si>
  <si>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</si>
  <si>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</si>
  <si>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</si>
  <si>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</si>
  <si>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</si>
  <si>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</si>
  <si>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</si>
  <si>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</si>
  <si>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</si>
  <si>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</si>
  <si>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</si>
  <si>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</si>
  <si>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</si>
  <si>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</si>
  <si>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</si>
  <si>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</si>
  <si>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</si>
  <si>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</si>
  <si>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</si>
  <si>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</si>
  <si>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</si>
  <si>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</si>
  <si>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</si>
  <si>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</si>
  <si>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</si>
  <si>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</si>
  <si>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</si>
  <si>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</si>
  <si>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</si>
  <si>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</si>
  <si>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</si>
  <si>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</si>
  <si>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</si>
  <si>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</si>
  <si>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</si>
  <si>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</si>
  <si>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</si>
  <si>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</si>
  <si>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</si>
  <si>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</si>
  <si>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</si>
  <si>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</si>
  <si>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</si>
  <si>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</si>
  <si>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</si>
  <si>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</si>
  <si>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</si>
  <si>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</si>
  <si>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</si>
  <si>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</si>
  <si>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</si>
  <si>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</si>
  <si>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</si>
  <si>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</si>
  <si>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</si>
  <si>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</si>
  <si>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</si>
  <si>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</si>
  <si>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</si>
  <si>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</si>
  <si>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</si>
  <si>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</si>
  <si>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</si>
  <si>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</si>
  <si>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</si>
  <si>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</si>
  <si>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</si>
  <si>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</si>
  <si>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</si>
  <si>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</si>
  <si>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</si>
  <si>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</si>
  <si>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</si>
  <si>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</si>
  <si>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</si>
  <si>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</si>
  <si>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</si>
  <si>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</si>
  <si>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</si>
  <si>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</si>
  <si>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</si>
  <si>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</si>
  <si>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</si>
  <si>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</si>
  <si>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</si>
  <si>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</si>
  <si>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</si>
  <si>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</si>
  <si>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</si>
  <si>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</si>
  <si>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</si>
  <si>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</si>
  <si>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</si>
  <si>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</si>
  <si>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</si>
  <si>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</si>
  <si>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</si>
  <si>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</si>
  <si>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</si>
  <si>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</si>
  <si>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</si>
  <si>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</si>
  <si>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</si>
  <si>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</si>
  <si>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</si>
  <si>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</si>
  <si>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</si>
  <si>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</si>
  <si>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</si>
  <si>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</si>
  <si>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</si>
  <si>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</si>
  <si>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</si>
  <si>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</si>
  <si>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</si>
  <si>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</si>
  <si>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</si>
  <si>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</si>
  <si>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</si>
  <si>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</si>
  <si>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</si>
  <si>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</si>
  <si>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</si>
  <si>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</si>
  <si>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</si>
  <si>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</si>
  <si>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</si>
  <si>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</si>
  <si>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</si>
  <si>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</si>
  <si>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</si>
  <si>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</si>
  <si>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</si>
  <si>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</si>
  <si>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</si>
  <si>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</si>
  <si>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</si>
  <si>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</si>
  <si>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</si>
  <si>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</si>
  <si>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</si>
  <si>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</si>
  <si>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</si>
  <si>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</si>
  <si>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</si>
  <si>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</si>
  <si>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</si>
  <si>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</si>
  <si>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</si>
  <si>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</si>
  <si>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</si>
  <si>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</si>
  <si>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</si>
  <si>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</si>
  <si>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</si>
  <si>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</si>
  <si>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</si>
  <si>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</si>
  <si>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</si>
  <si>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</si>
  <si>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</si>
  <si>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</si>
  <si>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</si>
  <si>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</si>
  <si>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</si>
  <si>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</si>
  <si>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</si>
  <si>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</si>
  <si>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</si>
  <si>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</si>
  <si>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</si>
  <si>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</si>
  <si>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</si>
  <si>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</si>
  <si>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</si>
  <si>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</si>
  <si>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</si>
  <si>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</si>
  <si>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</si>
  <si>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</si>
  <si>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</si>
  <si>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</si>
  <si>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</si>
  <si>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</si>
  <si>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</si>
  <si>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</si>
  <si>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</si>
  <si>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</si>
  <si>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</si>
  <si>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</si>
  <si>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</si>
  <si>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</si>
  <si>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</si>
  <si>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</si>
  <si>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</si>
  <si>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</si>
  <si>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</si>
  <si>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</si>
  <si>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</si>
  <si>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</si>
  <si>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</si>
  <si>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</si>
  <si>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</si>
  <si>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</si>
  <si>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</si>
  <si>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</si>
  <si>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</si>
  <si>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</si>
  <si>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</si>
  <si>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</si>
  <si>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</si>
  <si>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</si>
  <si>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</si>
  <si>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</si>
  <si>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</si>
  <si>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</si>
  <si>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</si>
  <si>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</si>
  <si>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</si>
  <si>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</si>
  <si>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</si>
  <si>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</si>
  <si>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</si>
  <si>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</si>
  <si>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</si>
  <si>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</si>
  <si>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</si>
  <si>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</si>
  <si>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</si>
  <si>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</si>
  <si>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</si>
  <si>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</si>
  <si>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</si>
  <si>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</si>
  <si>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</si>
  <si>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</si>
  <si>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</si>
  <si>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</si>
  <si>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</si>
  <si>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</si>
  <si>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</si>
  <si>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</si>
  <si>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</si>
  <si>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</si>
  <si>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</si>
  <si>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</si>
  <si>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</si>
  <si>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</si>
  <si>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</si>
  <si>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</si>
  <si>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</si>
  <si>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</si>
  <si>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</si>
  <si>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</si>
  <si>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</si>
  <si>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</si>
  <si>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</si>
  <si>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</si>
  <si>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</si>
  <si>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</si>
  <si>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</si>
  <si>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</si>
  <si>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</si>
  <si>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</si>
  <si>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</si>
  <si>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</si>
  <si>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</si>
  <si>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</si>
  <si>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</si>
  <si>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</si>
  <si>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</si>
  <si>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</si>
  <si>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</si>
  <si>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</si>
  <si>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</si>
  <si>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</si>
  <si>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</si>
  <si>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</si>
  <si>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</si>
  <si>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</si>
  <si>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</si>
  <si>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</si>
  <si>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</si>
  <si>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</si>
  <si>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</si>
  <si>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</si>
  <si>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</si>
  <si>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</si>
  <si>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</si>
  <si>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</si>
  <si>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</si>
  <si>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</si>
  <si>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</si>
  <si>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</si>
  <si>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</si>
  <si>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</si>
  <si>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</si>
  <si>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</si>
  <si>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</si>
  <si>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</si>
  <si>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</si>
  <si>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</si>
  <si>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</si>
  <si>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</si>
  <si>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</si>
  <si>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</si>
  <si>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</si>
  <si>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</si>
  <si>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</si>
  <si>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</si>
  <si>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</si>
  <si>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</si>
  <si>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</si>
  <si>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</si>
  <si>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</si>
  <si>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</si>
  <si>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</si>
  <si>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</si>
  <si>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</si>
  <si>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</si>
  <si>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</si>
  <si>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</si>
  <si>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</si>
  <si>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</si>
  <si>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</si>
  <si>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</si>
  <si>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</si>
  <si>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</si>
  <si>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</si>
  <si>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</si>
  <si>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</si>
  <si>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</si>
  <si>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</si>
  <si>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</si>
  <si>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</si>
  <si>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</si>
  <si>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</si>
  <si>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</si>
  <si>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</si>
  <si>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</si>
  <si>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</si>
  <si>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</si>
  <si>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</si>
  <si>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</si>
  <si>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</si>
  <si>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</si>
  <si>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</si>
  <si>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</si>
  <si>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</si>
  <si>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</si>
  <si>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</si>
  <si>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</si>
  <si>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</si>
  <si>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</si>
  <si>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</si>
  <si>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</si>
  <si>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</si>
  <si>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</si>
  <si>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</si>
  <si>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</si>
  <si>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</si>
  <si>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</si>
  <si>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</si>
  <si>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</si>
  <si>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</si>
  <si>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</si>
  <si>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</si>
  <si>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</si>
  <si>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</si>
  <si>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</si>
  <si>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</si>
  <si>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</si>
  <si>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</si>
  <si>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</si>
  <si>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</si>
  <si>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</si>
  <si>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</si>
  <si>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</si>
  <si>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</si>
  <si>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</si>
  <si>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</si>
  <si>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</si>
  <si>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</si>
  <si>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</si>
  <si>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</si>
  <si>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</si>
  <si>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</si>
  <si>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</si>
  <si>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</si>
  <si>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</si>
  <si>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</si>
  <si>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</si>
  <si>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</si>
  <si>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</si>
  <si>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</si>
  <si>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</si>
  <si>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</si>
  <si>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</si>
  <si>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</si>
  <si>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</si>
  <si>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</si>
  <si>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</si>
  <si>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</si>
  <si>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</si>
  <si>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</si>
  <si>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</si>
  <si>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</si>
  <si>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</si>
  <si>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</si>
  <si>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</si>
  <si>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</si>
  <si>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</si>
  <si>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</si>
  <si>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</si>
  <si>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</si>
  <si>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</si>
  <si>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</si>
  <si>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</si>
  <si>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</si>
  <si>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</si>
  <si>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</si>
  <si>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</si>
  <si>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</si>
  <si>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</si>
  <si>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</si>
  <si>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</si>
  <si>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</si>
  <si>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</si>
  <si>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</si>
  <si>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</si>
  <si>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</si>
  <si>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</si>
  <si>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</si>
  <si>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</si>
  <si>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</si>
  <si>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</si>
  <si>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</si>
  <si>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</si>
  <si>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</si>
  <si>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</si>
  <si>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</si>
  <si>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</si>
  <si>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</si>
  <si>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</si>
  <si>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</si>
  <si>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</si>
  <si>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</si>
  <si>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</si>
  <si>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</si>
  <si>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</si>
  <si>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</si>
  <si>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</si>
  <si>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</si>
  <si>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</si>
  <si>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</si>
  <si>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</si>
  <si>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</si>
  <si>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</si>
  <si>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</si>
  <si>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</si>
  <si>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</si>
  <si>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</si>
  <si>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</si>
  <si>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</si>
  <si>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</si>
  <si>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</si>
  <si>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</si>
  <si>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</si>
  <si>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</si>
  <si>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</si>
  <si>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</si>
  <si>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</si>
  <si>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</si>
  <si>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</si>
  <si>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</si>
  <si>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</si>
  <si>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</si>
  <si>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</si>
  <si>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</si>
  <si>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</si>
  <si>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</si>
  <si>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</si>
  <si>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</si>
  <si>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</si>
  <si>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</si>
  <si>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</si>
  <si>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</si>
  <si>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</si>
  <si>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</si>
  <si>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</si>
  <si>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</si>
  <si>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</si>
  <si>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</si>
  <si>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</si>
  <si>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</si>
  <si>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</si>
  <si>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</si>
  <si>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</si>
  <si>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</si>
  <si>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</si>
  <si>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</si>
  <si>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</si>
  <si>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</si>
  <si>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</si>
  <si>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</si>
  <si>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</si>
  <si>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</si>
  <si>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</si>
  <si>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</si>
  <si>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</si>
  <si>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</si>
  <si>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</si>
  <si>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</si>
  <si>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</si>
  <si>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</si>
  <si>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</si>
  <si>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</si>
  <si>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</si>
  <si>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</si>
  <si>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</si>
  <si>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</si>
  <si>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</si>
  <si>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</si>
  <si>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</si>
  <si>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</si>
  <si>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</si>
  <si>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</si>
  <si>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</si>
  <si>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</si>
  <si>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</si>
  <si>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</si>
  <si>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</si>
  <si>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</si>
  <si>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</si>
  <si>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</si>
  <si>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</si>
  <si>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</si>
  <si>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</si>
  <si>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</si>
  <si>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</si>
  <si>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</si>
  <si>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</si>
  <si>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</si>
  <si>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</si>
  <si>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</si>
  <si>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</si>
  <si>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</si>
  <si>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</si>
  <si>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</si>
  <si>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</si>
  <si>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</si>
  <si>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</si>
  <si>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</si>
  <si>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</si>
  <si>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</si>
  <si>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</si>
  <si>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</si>
  <si>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</si>
  <si>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</si>
  <si>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</si>
  <si>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</si>
  <si>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</si>
  <si>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</si>
  <si>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</si>
  <si>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</si>
  <si>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</si>
  <si>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</si>
  <si>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</si>
  <si>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</si>
  <si>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</si>
  <si>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</si>
  <si>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</si>
  <si>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</si>
  <si>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</si>
  <si>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</si>
  <si>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</si>
  <si>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</si>
  <si>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</si>
  <si>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</si>
  <si>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</si>
  <si>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</si>
  <si>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</si>
  <si>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</si>
  <si>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</si>
  <si>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</si>
  <si>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</si>
  <si>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</si>
  <si>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</si>
  <si>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</si>
  <si>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</si>
  <si>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</si>
  <si>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</si>
  <si>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</si>
  <si>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</si>
  <si>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</si>
  <si>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</si>
  <si>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</si>
  <si>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</si>
  <si>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</si>
  <si>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</si>
  <si>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</si>
  <si>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</si>
  <si>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</si>
  <si>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</si>
  <si>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</si>
  <si>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</si>
  <si>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</si>
  <si>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</si>
  <si>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</si>
  <si>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</si>
  <si>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</si>
  <si>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</si>
  <si>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</si>
  <si>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</si>
  <si>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</si>
  <si>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</si>
  <si>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</si>
  <si>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</si>
  <si>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</si>
  <si>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</si>
  <si>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</si>
  <si>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</si>
  <si>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</si>
  <si>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</si>
  <si>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</si>
  <si>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</si>
  <si>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</si>
  <si>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</si>
  <si>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</si>
  <si>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</si>
  <si>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</si>
  <si>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</si>
  <si>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</si>
  <si>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</si>
  <si>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</si>
  <si>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</si>
  <si>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</si>
  <si>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</si>
  <si>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</si>
  <si>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</si>
  <si>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</si>
  <si>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</si>
  <si>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</si>
  <si>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</si>
  <si>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</si>
  <si>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</si>
  <si>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</si>
  <si>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</si>
  <si>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</si>
  <si>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</si>
  <si>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</si>
  <si>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</si>
  <si>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</si>
  <si>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</si>
  <si>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</si>
  <si>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</si>
  <si>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</si>
  <si>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</si>
  <si>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</si>
  <si>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</si>
  <si>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</si>
  <si>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</si>
  <si>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</si>
  <si>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</si>
  <si>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</si>
  <si>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</si>
  <si>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</si>
  <si>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</si>
  <si>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</si>
  <si>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</si>
  <si>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</si>
  <si>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</si>
  <si>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</si>
  <si>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</si>
  <si>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</si>
  <si>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</si>
  <si>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</si>
  <si>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</si>
  <si>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</si>
  <si>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</si>
  <si>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</si>
  <si>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</si>
  <si>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</si>
  <si>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</si>
  <si>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</si>
  <si>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</si>
  <si>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</si>
  <si>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</si>
  <si>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</si>
  <si>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</si>
  <si>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</si>
  <si>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</si>
  <si>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</si>
  <si>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</si>
  <si>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</si>
  <si>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</si>
  <si>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</si>
  <si>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</si>
  <si>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</si>
  <si>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</si>
  <si>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</si>
  <si>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</si>
  <si>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</si>
  <si>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</si>
  <si>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</si>
  <si>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</si>
  <si>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</si>
  <si>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</si>
  <si>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</si>
  <si>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</si>
  <si>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</si>
  <si>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</si>
  <si>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</si>
  <si>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</si>
  <si>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</si>
  <si>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</si>
  <si>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</si>
  <si>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</si>
  <si>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</si>
  <si>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</si>
  <si>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</si>
  <si>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</si>
  <si>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</si>
  <si>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</si>
  <si>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</si>
  <si>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</si>
  <si>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</si>
  <si>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</si>
  <si>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</si>
  <si>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</si>
  <si>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</si>
  <si>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</si>
  <si>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</si>
  <si>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</si>
  <si>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</si>
  <si>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</si>
  <si>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</si>
  <si>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</si>
  <si>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</si>
  <si>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</si>
  <si>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</si>
  <si>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</si>
  <si>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</si>
  <si>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</si>
  <si>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</si>
  <si>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</si>
  <si>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</si>
  <si>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</si>
  <si>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</si>
  <si>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</si>
  <si>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</si>
  <si>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</si>
  <si>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</si>
  <si>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</si>
  <si>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</si>
  <si>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</si>
  <si>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</si>
  <si>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</si>
  <si>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</si>
  <si>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</si>
  <si>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</si>
  <si>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</si>
  <si>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</si>
  <si>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</si>
  <si>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</si>
  <si>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</si>
  <si>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</si>
  <si>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</si>
  <si>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</si>
  <si>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</si>
  <si>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</si>
  <si>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</si>
  <si>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</si>
  <si>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</si>
  <si>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</si>
  <si>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</si>
  <si>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</si>
  <si>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</si>
  <si>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</si>
  <si>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</si>
  <si>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</si>
  <si>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</si>
  <si>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</si>
  <si>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</si>
  <si>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</si>
  <si>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</si>
  <si>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</si>
  <si>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</si>
  <si>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</si>
  <si>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</si>
  <si>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</si>
  <si>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</si>
  <si>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</si>
  <si>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</si>
  <si>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</si>
  <si>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</si>
  <si>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</si>
  <si>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</si>
  <si>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</si>
  <si>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</si>
  <si>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</si>
  <si>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</si>
  <si>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</si>
  <si>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</si>
  <si>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</si>
  <si>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</si>
  <si>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</si>
  <si>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</si>
  <si>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</si>
  <si>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</si>
  <si>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</si>
  <si>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</si>
  <si>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</si>
  <si>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</si>
  <si>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</si>
  <si>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</si>
  <si>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</si>
  <si>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</si>
  <si>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</si>
  <si>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</si>
  <si>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</si>
  <si>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</si>
  <si>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</si>
  <si>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</si>
  <si>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</si>
  <si>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</si>
  <si>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</si>
  <si>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</si>
  <si>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</si>
  <si>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</si>
  <si>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</si>
  <si>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</si>
  <si>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</si>
  <si>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</si>
  <si>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</si>
  <si>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</si>
  <si>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</si>
  <si>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</si>
  <si>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</si>
  <si>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</si>
  <si>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</si>
  <si>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</si>
  <si>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</si>
  <si>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</si>
  <si>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</si>
  <si>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</si>
  <si>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</si>
  <si>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</si>
  <si>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</si>
  <si>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</si>
  <si>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</si>
  <si>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</si>
  <si>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</si>
  <si>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</si>
  <si>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</si>
  <si>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</si>
  <si>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</si>
  <si>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</si>
  <si>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</si>
  <si>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</si>
  <si>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</si>
  <si>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</si>
  <si>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</si>
  <si>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</si>
  <si>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</si>
  <si>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</si>
  <si>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</si>
  <si>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</si>
  <si>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</si>
  <si>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</si>
  <si>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</si>
  <si>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</si>
  <si>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</si>
  <si>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</si>
  <si>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</si>
  <si>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</si>
  <si>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</si>
  <si>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</si>
  <si>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</si>
  <si>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</si>
  <si>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</si>
  <si>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</si>
  <si>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</si>
  <si>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</si>
  <si>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</si>
  <si>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</si>
  <si>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</si>
  <si>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</si>
  <si>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</si>
  <si>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</si>
  <si>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</si>
  <si>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</si>
  <si>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</si>
  <si>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</si>
  <si>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</si>
  <si>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</si>
  <si>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</si>
  <si>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</si>
  <si>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</si>
  <si>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</si>
  <si>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</si>
  <si>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</si>
  <si>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</si>
  <si>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</si>
  <si>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</si>
  <si>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</si>
  <si>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</si>
  <si>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</si>
  <si>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</si>
  <si>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</si>
  <si>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</si>
  <si>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</si>
  <si>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</si>
  <si>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</si>
  <si>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</si>
  <si>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</si>
  <si>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</si>
  <si>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</si>
  <si>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</si>
  <si>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</si>
  <si>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</si>
  <si>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</si>
  <si>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</si>
  <si>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</si>
  <si>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</si>
  <si>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</si>
  <si>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</si>
  <si>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</si>
  <si>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</si>
  <si>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</si>
  <si>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</si>
  <si>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</si>
  <si>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</si>
  <si>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</si>
  <si>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</si>
  <si>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</si>
  <si>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</si>
  <si>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</si>
  <si>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</si>
  <si>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</si>
  <si>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</si>
  <si>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</si>
  <si>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</si>
  <si>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</si>
  <si>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</si>
  <si>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</si>
  <si>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</si>
  <si>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</si>
  <si>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</si>
  <si>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</si>
  <si>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</si>
  <si>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</si>
  <si>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</si>
  <si>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</si>
  <si>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</si>
  <si>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</si>
  <si>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</si>
  <si>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</si>
  <si>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</si>
  <si>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</si>
  <si>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</si>
  <si>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</si>
  <si>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</si>
  <si>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</si>
  <si>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</si>
  <si>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</si>
  <si>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</si>
  <si>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</si>
  <si>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</si>
  <si>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</si>
  <si>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</si>
  <si>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</si>
  <si>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</si>
  <si>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</si>
  <si>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</si>
  <si>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</si>
  <si>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</si>
  <si>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</si>
  <si>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</si>
  <si>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</si>
  <si>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</si>
  <si>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</si>
  <si>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</si>
  <si>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</si>
  <si>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</si>
  <si>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</si>
  <si>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</si>
  <si>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</si>
  <si>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</si>
  <si>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</si>
  <si>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</si>
  <si>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</si>
  <si>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</si>
  <si>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</si>
  <si>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</si>
  <si>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</si>
  <si>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</si>
  <si>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</si>
  <si>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</si>
  <si>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</si>
  <si>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</si>
  <si>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</si>
  <si>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</si>
  <si>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</si>
  <si>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</si>
  <si>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</si>
  <si>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</si>
  <si>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</si>
  <si>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</si>
  <si>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</si>
  <si>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</si>
  <si>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</si>
  <si>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</si>
  <si>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</si>
  <si>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</si>
  <si>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</si>
  <si>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</si>
  <si>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</si>
  <si>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</si>
  <si>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</si>
  <si>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</si>
  <si>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</si>
  <si>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</si>
  <si>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</si>
  <si>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</si>
  <si>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</si>
  <si>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</si>
  <si>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</si>
  <si>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</si>
  <si>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</si>
  <si>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</si>
  <si>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</si>
  <si>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</si>
  <si>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</si>
  <si>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</si>
  <si>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</si>
  <si>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</si>
  <si>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</si>
  <si>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</si>
  <si>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</si>
  <si>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</si>
  <si>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</si>
  <si>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</si>
  <si>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</si>
  <si>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</si>
  <si>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</si>
  <si>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</si>
  <si>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</si>
  <si>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</si>
  <si>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</si>
  <si>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</si>
  <si>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</si>
  <si>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</si>
  <si>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</si>
  <si>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</si>
  <si>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</si>
  <si>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</si>
  <si>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</si>
  <si>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</si>
  <si>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</si>
  <si>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</si>
  <si>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</si>
  <si>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</si>
  <si>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</si>
  <si>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</si>
  <si>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</si>
  <si>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</si>
  <si>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</si>
  <si>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</si>
  <si>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</si>
  <si>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</si>
  <si>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</si>
  <si>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</si>
  <si>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</si>
  <si>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</si>
  <si>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</si>
  <si>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</si>
  <si>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</si>
  <si>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</si>
  <si>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</si>
  <si>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</si>
  <si>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</si>
  <si>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</si>
  <si>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</si>
  <si>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</si>
  <si>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</si>
  <si>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</si>
  <si>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</si>
  <si>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</si>
  <si>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</si>
  <si>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</si>
  <si>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</si>
  <si>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</si>
  <si>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</si>
  <si>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</si>
  <si>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</si>
  <si>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</si>
  <si>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</si>
  <si>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</si>
  <si>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</si>
  <si>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</si>
  <si>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</si>
  <si>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</si>
  <si>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</si>
  <si>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</si>
  <si>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</si>
  <si>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</si>
  <si>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</si>
  <si>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</si>
  <si>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</si>
  <si>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</si>
  <si>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</si>
  <si>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</si>
  <si>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</si>
  <si>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</si>
  <si>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</si>
  <si>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</si>
  <si>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</si>
  <si>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</si>
  <si>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</si>
  <si>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</si>
  <si>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</si>
  <si>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</si>
  <si>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</si>
  <si>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</si>
  <si>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</si>
  <si>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</si>
  <si>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</si>
  <si>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</si>
  <si>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</si>
  <si>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</si>
  <si>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</si>
  <si>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</si>
  <si>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</si>
  <si>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</si>
  <si>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</si>
  <si>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</si>
  <si>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</si>
  <si>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</si>
  <si>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</si>
  <si>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</si>
  <si>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</si>
  <si>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</si>
  <si>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</si>
  <si>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</si>
  <si>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</si>
  <si>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</si>
  <si>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</si>
  <si>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</si>
  <si>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</si>
  <si>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</si>
  <si>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</si>
  <si>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</si>
  <si>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</si>
  <si>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</si>
  <si>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</si>
  <si>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</si>
  <si>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</si>
  <si>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</si>
  <si>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</si>
  <si>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</si>
  <si>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</si>
  <si>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</si>
  <si>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</si>
  <si>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</si>
  <si>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</si>
  <si>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</si>
  <si>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</si>
  <si>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</si>
  <si>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</si>
  <si>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</si>
  <si>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</si>
  <si>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</si>
  <si>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</si>
  <si>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</si>
  <si>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</si>
  <si>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</si>
  <si>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</si>
  <si>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</si>
  <si>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</si>
  <si>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</si>
  <si>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</si>
  <si>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</si>
  <si>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</si>
  <si>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</si>
  <si>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</si>
  <si>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</si>
  <si>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</si>
  <si>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</si>
  <si>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</si>
  <si>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</si>
  <si>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</si>
  <si>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</si>
  <si>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</si>
  <si>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</si>
  <si>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</si>
  <si>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</si>
  <si>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</si>
  <si>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</si>
  <si>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</si>
  <si>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</si>
  <si>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</si>
  <si>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</si>
  <si>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</si>
  <si>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</si>
  <si>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</si>
  <si>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</si>
  <si>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</si>
  <si>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</si>
  <si>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</si>
  <si>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</si>
  <si>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</si>
  <si>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</si>
  <si>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</si>
  <si>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</si>
  <si>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</si>
  <si>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</si>
  <si>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</si>
  <si>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</si>
  <si>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</si>
  <si>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</si>
  <si>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</si>
  <si>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</si>
  <si>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</si>
  <si>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</si>
  <si>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</si>
  <si>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</si>
  <si>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</si>
  <si>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</si>
  <si>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</si>
  <si>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</si>
  <si>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</si>
  <si>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</si>
  <si>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</si>
  <si>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</si>
  <si>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</si>
  <si>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</si>
  <si>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</si>
  <si>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</si>
  <si>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</si>
  <si>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</si>
  <si>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</si>
  <si>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</si>
  <si>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</si>
  <si>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</si>
  <si>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</si>
  <si>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</si>
  <si>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</si>
  <si>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</si>
  <si>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</si>
  <si>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</si>
  <si>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</si>
  <si>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</si>
  <si>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</si>
  <si>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</si>
  <si>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</si>
  <si>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</si>
  <si>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</si>
  <si>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</si>
  <si>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</si>
  <si>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</si>
  <si>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</si>
  <si>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</si>
  <si>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</si>
  <si>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</si>
  <si>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</si>
  <si>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</si>
  <si>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</si>
  <si>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</si>
  <si>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</si>
  <si>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</si>
  <si>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</si>
  <si>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</si>
  <si>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</si>
  <si>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</si>
  <si>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</si>
  <si>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</si>
  <si>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</si>
  <si>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</si>
  <si>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</si>
  <si>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</si>
  <si>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</si>
  <si>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</si>
  <si>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</si>
  <si>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</si>
  <si>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</si>
  <si>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</si>
  <si>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</si>
  <si>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</si>
  <si>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</si>
  <si>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</si>
  <si>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</si>
  <si>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</si>
  <si>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</si>
  <si>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</si>
  <si>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</si>
  <si>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</si>
  <si>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</si>
  <si>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</si>
  <si>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</si>
  <si>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</si>
  <si>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</si>
  <si>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</si>
  <si>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</si>
  <si>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</si>
  <si>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</si>
  <si>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</si>
  <si>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</si>
  <si>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</si>
  <si>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</si>
  <si>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</si>
  <si>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</si>
  <si>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</si>
  <si>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</si>
  <si>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</si>
  <si>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</si>
  <si>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</si>
  <si>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</si>
  <si>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</si>
  <si>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</si>
  <si>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</si>
  <si>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</si>
  <si>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</si>
  <si>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</si>
  <si>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</si>
  <si>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</si>
  <si>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</si>
  <si>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</si>
  <si>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</si>
  <si>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</si>
  <si>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</si>
  <si>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</si>
  <si>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</si>
  <si>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</si>
  <si>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</si>
  <si>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</si>
  <si>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</si>
  <si>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</si>
  <si>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</si>
  <si>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</si>
  <si>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</si>
  <si>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</si>
  <si>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</si>
  <si>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</si>
  <si>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</si>
  <si>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</si>
  <si>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</si>
  <si>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</si>
  <si>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</si>
  <si>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</si>
  <si>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</si>
  <si>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</si>
  <si>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</si>
  <si>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</si>
  <si>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</si>
  <si>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</si>
  <si>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</si>
  <si>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</si>
  <si>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</si>
  <si>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</si>
  <si>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</si>
  <si>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</si>
  <si>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</si>
  <si>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</si>
  <si>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</si>
  <si>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</si>
  <si>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</si>
  <si>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</si>
  <si>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</si>
  <si>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</si>
  <si>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</si>
  <si>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</si>
  <si>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</si>
  <si>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</si>
  <si>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</si>
  <si>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</si>
  <si>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</si>
  <si>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</si>
  <si>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</si>
  <si>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</si>
  <si>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</si>
  <si>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</si>
  <si>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</si>
  <si>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</si>
  <si>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</si>
  <si>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</si>
  <si>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</si>
  <si>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</si>
  <si>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</si>
  <si>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</si>
  <si>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</si>
  <si>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</si>
  <si>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</si>
  <si>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</si>
  <si>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</si>
  <si>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</si>
  <si>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</si>
  <si>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</si>
  <si>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</si>
  <si>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</si>
  <si>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</si>
  <si>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</si>
  <si>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</si>
  <si>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</si>
  <si>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</si>
  <si>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</si>
  <si>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</si>
  <si>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</si>
  <si>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</si>
  <si>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</si>
  <si>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</si>
  <si>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</si>
  <si>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</si>
  <si>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</si>
  <si>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</si>
  <si>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</si>
  <si>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</si>
  <si>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</si>
  <si>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</si>
  <si>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</si>
  <si>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</si>
  <si>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</si>
  <si>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</si>
  <si>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</si>
  <si>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</si>
  <si>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</si>
  <si>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</si>
  <si>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</si>
  <si>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</si>
  <si>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</si>
  <si>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</si>
  <si>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</si>
  <si>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</si>
  <si>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</si>
  <si>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</si>
  <si>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</si>
  <si>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</si>
  <si>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</si>
  <si>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</si>
  <si>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</si>
  <si>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</si>
  <si>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</si>
  <si>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</si>
  <si>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</si>
  <si>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</si>
  <si>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</si>
  <si>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</si>
  <si>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</si>
  <si>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</si>
  <si>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</si>
  <si>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</si>
  <si>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</si>
  <si>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</si>
  <si>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</si>
  <si>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</si>
  <si>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</si>
  <si>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</si>
  <si>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</si>
  <si>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</si>
  <si>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</si>
  <si>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</si>
  <si>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</si>
  <si>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</si>
  <si>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</si>
  <si>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</si>
  <si>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</si>
  <si>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</si>
  <si>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</si>
  <si>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</si>
  <si>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</si>
  <si>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</si>
  <si>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</si>
  <si>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</si>
  <si>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</si>
  <si>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</si>
  <si>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</si>
  <si>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</si>
  <si>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</si>
  <si>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</si>
  <si>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</si>
  <si>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</si>
  <si>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</si>
  <si>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</si>
  <si>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</si>
  <si>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</si>
  <si>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</si>
  <si>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</si>
  <si>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</si>
  <si>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</si>
  <si>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</si>
  <si>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</si>
  <si>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</si>
  <si>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</si>
  <si>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</si>
  <si>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</si>
  <si>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</si>
  <si>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</si>
  <si>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</si>
  <si>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</si>
  <si>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</si>
  <si>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</si>
  <si>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</si>
  <si>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</si>
  <si>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</si>
  <si>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</si>
  <si>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</si>
  <si>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</si>
  <si>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</si>
  <si>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</si>
  <si>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</si>
  <si>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</si>
  <si>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</si>
  <si>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</si>
  <si>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</si>
  <si>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</si>
  <si>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</si>
  <si>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</si>
  <si>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</si>
  <si>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</si>
  <si>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</si>
  <si>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</si>
  <si>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</si>
  <si>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</si>
  <si>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</si>
  <si>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</si>
  <si>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</si>
  <si>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</si>
  <si>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</si>
  <si>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</si>
  <si>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</si>
  <si>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</si>
  <si>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</si>
  <si>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</si>
  <si>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</si>
  <si>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</si>
  <si>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</si>
  <si>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</si>
  <si>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</si>
  <si>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</si>
  <si>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</si>
  <si>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</si>
  <si>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</si>
  <si>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</si>
  <si>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</si>
  <si>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</si>
  <si>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</si>
  <si>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</si>
  <si>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</si>
  <si>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</si>
  <si>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</si>
  <si>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</si>
  <si>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</si>
  <si>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</si>
  <si>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</si>
  <si>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</si>
  <si>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</si>
  <si>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</si>
  <si>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</si>
  <si>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</si>
  <si>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</si>
  <si>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</si>
  <si>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</si>
  <si>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</si>
  <si>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</si>
  <si>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</si>
  <si>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</si>
  <si>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</si>
  <si>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</si>
  <si>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</si>
  <si>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</si>
  <si>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</si>
  <si>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</si>
  <si>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</si>
  <si>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</si>
  <si>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</si>
  <si>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</si>
  <si>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</si>
  <si>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</si>
  <si>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</si>
  <si>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</si>
  <si>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</si>
  <si>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</si>
  <si>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</si>
  <si>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</si>
  <si>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</si>
  <si>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</si>
  <si>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</si>
  <si>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</si>
  <si>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</si>
  <si>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</si>
  <si>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</si>
  <si>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</si>
  <si>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</si>
  <si>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</si>
  <si>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</si>
  <si>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</si>
  <si>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</si>
  <si>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</si>
  <si>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</si>
  <si>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</si>
  <si>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</si>
  <si>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</si>
  <si>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</si>
  <si>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</si>
  <si>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</si>
  <si>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</si>
  <si>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</si>
  <si>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</si>
  <si>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</si>
  <si>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</si>
  <si>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</si>
  <si>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</si>
  <si>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</si>
  <si>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</si>
  <si>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</si>
  <si>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</si>
  <si>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</si>
  <si>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</si>
  <si>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</si>
  <si>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</si>
  <si>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</si>
  <si>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</si>
  <si>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</si>
  <si>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</si>
  <si>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</si>
  <si>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</si>
  <si>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</si>
  <si>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</si>
  <si>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</si>
  <si>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</si>
  <si>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</si>
  <si>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</si>
  <si>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</si>
  <si>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</si>
  <si>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</si>
  <si>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</si>
  <si>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</si>
  <si>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</si>
  <si>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</si>
  <si>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</si>
  <si>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</si>
  <si>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</si>
  <si>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</si>
  <si>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</si>
  <si>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</si>
  <si>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</si>
  <si>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</si>
  <si>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</si>
  <si>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</si>
  <si>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</si>
  <si>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</si>
  <si>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</si>
  <si>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</si>
  <si>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</si>
  <si>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</si>
  <si>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</si>
  <si>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</si>
  <si>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</si>
  <si>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</si>
  <si>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</si>
  <si>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</si>
  <si>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</si>
  <si>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</si>
  <si>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</si>
  <si>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</si>
  <si>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</si>
  <si>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</si>
  <si>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</si>
  <si>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</si>
  <si>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</si>
  <si>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</si>
  <si>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</si>
  <si>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</si>
  <si>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</si>
  <si>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</si>
  <si>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</si>
  <si>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</si>
  <si>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</si>
  <si>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</si>
  <si>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</si>
  <si>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</si>
  <si>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</si>
  <si>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</si>
  <si>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</si>
  <si>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</si>
  <si>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</si>
  <si>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</si>
  <si>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</si>
  <si>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</si>
  <si>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</si>
  <si>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</si>
  <si>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</si>
  <si>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</si>
  <si>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</si>
  <si>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</si>
  <si>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</si>
  <si>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</si>
  <si>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</si>
  <si>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</si>
  <si>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</si>
  <si>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</si>
  <si>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</si>
  <si>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</si>
  <si>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</si>
  <si>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</si>
  <si>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</si>
  <si>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</si>
  <si>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</si>
  <si>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</si>
  <si>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</si>
  <si>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</si>
  <si>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</si>
  <si>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</si>
  <si>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</si>
  <si>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</si>
  <si>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</si>
  <si>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</si>
  <si>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</si>
  <si>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</si>
  <si>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</si>
  <si>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</si>
  <si>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</si>
  <si>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</si>
  <si>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</si>
  <si>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</si>
  <si>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</si>
  <si>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</si>
  <si>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</si>
  <si>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</si>
  <si>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</si>
  <si>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</si>
  <si>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</si>
  <si>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</si>
  <si>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</si>
  <si>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</si>
  <si>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</si>
  <si>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</si>
  <si>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</si>
  <si>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</si>
  <si>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</si>
  <si>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</si>
  <si>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</si>
  <si>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</si>
  <si>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</si>
  <si>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</si>
  <si>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</si>
  <si>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</si>
  <si>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</si>
  <si>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</si>
  <si>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</si>
  <si>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</si>
  <si>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</si>
  <si>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</si>
  <si>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</si>
  <si>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</si>
  <si>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</si>
  <si>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</si>
  <si>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</si>
  <si>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</si>
  <si>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</si>
  <si>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</si>
  <si>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</si>
  <si>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</si>
  <si>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</si>
  <si>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</si>
  <si>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</si>
  <si>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</si>
  <si>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</si>
  <si>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</si>
  <si>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</si>
  <si>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</si>
  <si>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</si>
  <si>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</si>
  <si>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</si>
  <si>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</si>
  <si>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</si>
  <si>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</si>
  <si>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</si>
  <si>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</si>
  <si>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</si>
  <si>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</si>
  <si>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</si>
  <si>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</si>
  <si>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</si>
  <si>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</si>
  <si>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</si>
  <si>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</si>
  <si>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</si>
  <si>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</si>
  <si>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</si>
  <si>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</si>
  <si>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</si>
  <si>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</si>
  <si>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</si>
  <si>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</si>
  <si>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</si>
  <si>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</si>
  <si>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</si>
  <si>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</si>
  <si>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</si>
  <si>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</si>
  <si>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</si>
  <si>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</si>
  <si>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</si>
  <si>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</si>
  <si>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</si>
  <si>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</si>
  <si>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</si>
  <si>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</si>
  <si>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</si>
  <si>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</si>
  <si>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</si>
  <si>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</si>
  <si>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</si>
  <si>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</si>
  <si>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</si>
  <si>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</si>
  <si>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</si>
  <si>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</si>
  <si>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</si>
  <si>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</si>
  <si>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</si>
  <si>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</si>
  <si>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</si>
  <si>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</si>
  <si>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</si>
  <si>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</si>
  <si>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</si>
  <si>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</si>
  <si>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</si>
  <si>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</si>
  <si>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</si>
  <si>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</si>
  <si>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</si>
  <si>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</si>
  <si>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</si>
  <si>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</si>
  <si>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</si>
  <si>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</si>
  <si>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</si>
  <si>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</si>
  <si>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</si>
  <si>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</si>
  <si>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</si>
  <si>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</si>
  <si>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</si>
  <si>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</si>
  <si>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</si>
  <si>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</si>
  <si>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</si>
  <si>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</si>
  <si>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</si>
  <si>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</si>
  <si>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</si>
  <si>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</si>
  <si>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</si>
  <si>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</si>
  <si>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</si>
  <si>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</si>
  <si>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</si>
  <si>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</si>
  <si>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</si>
  <si>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</si>
  <si>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</si>
  <si>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</si>
  <si>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</si>
  <si>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</si>
  <si>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</si>
  <si>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</si>
  <si>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</si>
  <si>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</si>
  <si>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</si>
  <si>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</si>
  <si>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</si>
  <si>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</si>
  <si>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</si>
  <si>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</si>
  <si>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</si>
  <si>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</si>
  <si>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</si>
  <si>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</si>
  <si>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</si>
  <si>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</si>
  <si>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</si>
  <si>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</si>
  <si>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</si>
  <si>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</si>
  <si>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</si>
  <si>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</si>
  <si>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</si>
  <si>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</si>
  <si>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</si>
  <si>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</si>
  <si>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</si>
  <si>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</si>
  <si>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</si>
  <si>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</si>
  <si>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</si>
  <si>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</si>
  <si>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</si>
  <si>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</si>
  <si>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</si>
  <si>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</si>
  <si>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</si>
  <si>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</si>
  <si>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</si>
  <si>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</si>
  <si>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</si>
  <si>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</si>
  <si>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</si>
  <si>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</si>
  <si>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</si>
  <si>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</si>
  <si>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</si>
  <si>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</si>
  <si>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</si>
  <si>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</si>
  <si>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</si>
  <si>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</si>
  <si>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</si>
  <si>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</si>
  <si>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</si>
  <si>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</si>
  <si>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</si>
  <si>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</si>
  <si>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</si>
  <si>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</si>
  <si>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</si>
  <si>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</si>
  <si>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</si>
  <si>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</si>
  <si>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</si>
  <si>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</si>
  <si>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</si>
  <si>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</si>
  <si>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</si>
  <si>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</si>
  <si>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</si>
  <si>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</si>
  <si>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</si>
  <si>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</si>
  <si>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</si>
  <si>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</si>
  <si>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</si>
  <si>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</si>
  <si>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</si>
  <si>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</si>
  <si>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</si>
  <si>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</si>
  <si>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</si>
  <si>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</si>
  <si>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</si>
  <si>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</si>
  <si>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</si>
  <si>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</si>
  <si>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</si>
  <si>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</si>
  <si>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</si>
  <si>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</si>
  <si>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</si>
  <si>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</si>
  <si>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</si>
  <si>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</si>
  <si>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</si>
  <si>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</si>
  <si>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</si>
  <si>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</si>
  <si>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</si>
  <si>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</si>
  <si>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</si>
  <si>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</si>
  <si>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</si>
  <si>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</si>
  <si>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</si>
  <si>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</si>
  <si>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</si>
  <si>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</si>
  <si>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</si>
  <si>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</si>
  <si>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</si>
  <si>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</si>
  <si>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</si>
  <si>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</si>
  <si>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</si>
  <si>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</si>
  <si>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</si>
  <si>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</si>
  <si>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</si>
  <si>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</si>
  <si>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</si>
  <si>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</si>
  <si>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</si>
  <si>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</si>
  <si>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</si>
  <si>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</si>
  <si>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</si>
  <si>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</si>
  <si>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</si>
  <si>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</si>
  <si>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</si>
  <si>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</si>
  <si>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</si>
  <si>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</si>
  <si>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</si>
  <si>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</si>
  <si>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</si>
  <si>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</si>
  <si>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</si>
  <si>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</si>
  <si>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</si>
  <si>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</si>
  <si>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</si>
  <si>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</si>
  <si>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</si>
  <si>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</si>
  <si>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</si>
  <si>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</si>
  <si>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</si>
  <si>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</si>
  <si>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</si>
  <si>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</si>
  <si>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</si>
  <si>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</si>
  <si>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</si>
  <si>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</si>
  <si>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</si>
  <si>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</si>
  <si>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</si>
  <si>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</si>
  <si>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</si>
  <si>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</si>
  <si>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</si>
  <si>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</si>
  <si>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</si>
  <si>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</si>
  <si>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</si>
  <si>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</si>
  <si>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</si>
  <si>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</si>
  <si>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</si>
  <si>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</si>
  <si>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</si>
  <si>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</si>
  <si>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</si>
  <si>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</si>
  <si>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</si>
  <si>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</si>
  <si>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</si>
  <si>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</si>
  <si>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</si>
  <si>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</si>
  <si>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</si>
  <si>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</si>
  <si>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</si>
  <si>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</si>
  <si>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</si>
  <si>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</si>
  <si>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</si>
  <si>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</si>
  <si>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</si>
  <si>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</si>
  <si>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</si>
  <si>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</si>
  <si>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</si>
  <si>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</si>
  <si>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</si>
  <si>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</si>
  <si>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</si>
  <si>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</si>
  <si>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</si>
  <si>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</si>
  <si>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</si>
  <si>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</si>
  <si>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</si>
  <si>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</si>
  <si>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</si>
  <si>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</si>
  <si>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</si>
  <si>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</si>
  <si>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</si>
  <si>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</si>
  <si>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</si>
  <si>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</si>
  <si>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</si>
  <si>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</si>
  <si>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</si>
  <si>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</si>
  <si>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</si>
  <si>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</si>
  <si>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</si>
  <si>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</si>
  <si>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</si>
  <si>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</si>
  <si>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</si>
  <si>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</si>
  <si>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</si>
  <si>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</si>
  <si>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</si>
  <si>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</si>
  <si>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</si>
  <si>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</si>
  <si>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</si>
  <si>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</si>
  <si>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</si>
  <si>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</si>
  <si>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</si>
  <si>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</si>
  <si>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</si>
  <si>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</si>
  <si>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</si>
  <si>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</si>
  <si>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</si>
  <si>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</si>
  <si>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</si>
  <si>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</si>
  <si>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</si>
  <si>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</si>
  <si>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</si>
  <si>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</si>
  <si>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</si>
  <si>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</si>
  <si>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</si>
  <si>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</si>
  <si>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</si>
  <si>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</si>
  <si>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</si>
  <si>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</si>
  <si>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</si>
  <si>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</si>
  <si>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</si>
  <si>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</si>
  <si>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</si>
  <si>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</si>
  <si>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</si>
  <si>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</si>
  <si>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</si>
  <si>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</si>
  <si>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</si>
  <si>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</si>
  <si>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</si>
  <si>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</si>
  <si>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</si>
  <si>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</si>
  <si>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</si>
  <si>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</si>
  <si>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</si>
  <si>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</si>
  <si>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</si>
  <si>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</si>
  <si>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</si>
  <si>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</si>
  <si>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</si>
  <si>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</si>
  <si>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</si>
  <si>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</si>
  <si>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</si>
  <si>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</si>
  <si>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</si>
  <si>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</si>
  <si>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</si>
  <si>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</si>
  <si>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</si>
  <si>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</si>
  <si>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</si>
  <si>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</si>
  <si>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</si>
  <si>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</si>
  <si>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</si>
  <si>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</si>
  <si>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</si>
  <si>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</si>
  <si>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</si>
  <si>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</si>
  <si>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</si>
  <si>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</si>
  <si>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</si>
  <si>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</si>
  <si>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</si>
  <si>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</si>
  <si>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</si>
  <si>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</si>
  <si>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</si>
  <si>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</si>
  <si>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</si>
  <si>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</si>
  <si>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</si>
  <si>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</si>
  <si>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</si>
  <si>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</si>
  <si>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</si>
  <si>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</si>
  <si>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</si>
  <si>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</si>
  <si>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</si>
  <si>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</si>
  <si>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</si>
  <si>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</si>
  <si>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</si>
  <si>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</si>
  <si>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</si>
  <si>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</si>
  <si>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</si>
  <si>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</si>
  <si>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</si>
  <si>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</si>
  <si>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</si>
  <si>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</si>
  <si>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</si>
  <si>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</si>
  <si>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</si>
  <si>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</si>
  <si>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</si>
  <si>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</si>
  <si>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</si>
  <si>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</si>
  <si>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</si>
  <si>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</si>
  <si>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</si>
  <si>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</si>
  <si>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</si>
  <si>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</si>
  <si>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</si>
  <si>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</si>
  <si>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</si>
  <si>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</si>
  <si>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</si>
  <si>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</si>
  <si>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</si>
  <si>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</si>
  <si>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</si>
  <si>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</si>
  <si>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</si>
  <si>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</si>
  <si>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</si>
  <si>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</si>
  <si>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</si>
  <si>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</si>
  <si>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</si>
  <si>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</si>
  <si>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</si>
  <si>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</si>
  <si>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</si>
  <si>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</si>
  <si>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</si>
  <si>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</si>
  <si>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</si>
  <si>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</si>
  <si>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</si>
  <si>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</si>
  <si>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</si>
  <si>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</si>
  <si>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</si>
  <si>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</si>
  <si>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</si>
  <si>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</si>
  <si>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</si>
  <si>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</si>
  <si>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</si>
  <si>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</si>
  <si>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</si>
  <si>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</si>
  <si>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</si>
  <si>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</si>
  <si>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</si>
  <si>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</si>
  <si>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</si>
  <si>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</si>
  <si>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</si>
  <si>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</si>
  <si>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</si>
  <si>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</si>
  <si>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</si>
  <si>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</si>
  <si>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</si>
  <si>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</si>
  <si>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</si>
  <si>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</si>
  <si>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</si>
  <si>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</si>
  <si>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</si>
  <si>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</si>
  <si>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</si>
  <si>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</si>
  <si>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</si>
  <si>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</si>
  <si>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</si>
  <si>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</si>
  <si>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</si>
  <si>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</si>
  <si>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</si>
  <si>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</si>
  <si>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</si>
  <si>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</si>
  <si>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</si>
  <si>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</si>
  <si>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</si>
  <si>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</si>
  <si>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</si>
  <si>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</si>
  <si>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</si>
  <si>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</si>
  <si>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</si>
  <si>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</si>
  <si>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</si>
  <si>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</si>
  <si>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</si>
  <si>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TWD</t>
    <phoneticPr fontId="14" type="noConversion"/>
  </si>
  <si>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</si>
  <si>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</si>
  <si>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</si>
  <si>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</si>
  <si>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</si>
  <si>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</si>
  <si>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</si>
  <si>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</si>
  <si>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</si>
  <si>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</si>
  <si>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</si>
  <si>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</si>
  <si>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</si>
  <si>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</si>
  <si>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</si>
  <si>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</si>
  <si>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</si>
  <si>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</si>
  <si>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</si>
  <si>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</si>
  <si>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</si>
  <si>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</si>
  <si>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</si>
  <si>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</si>
  <si>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</si>
  <si>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</si>
  <si>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</si>
  <si>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</si>
  <si>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</si>
  <si>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</si>
  <si>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</si>
  <si>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</si>
  <si>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</si>
  <si>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</si>
  <si>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</si>
  <si>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</si>
  <si>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</si>
  <si>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</si>
  <si>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</si>
  <si>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</si>
  <si>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</si>
  <si>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</si>
  <si>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</si>
  <si>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</si>
  <si>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</si>
  <si>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</si>
  <si>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</si>
  <si>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</si>
  <si>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</si>
  <si>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</si>
  <si>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</si>
  <si>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</si>
  <si>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</si>
  <si>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</si>
  <si>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</si>
  <si>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</si>
  <si>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</si>
  <si>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</si>
  <si>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</si>
  <si>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</si>
  <si>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</si>
  <si>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</si>
  <si>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</si>
  <si>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</si>
  <si>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</si>
  <si>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</si>
  <si>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</si>
  <si>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</si>
  <si>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</si>
  <si>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</si>
  <si>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</si>
  <si>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</si>
  <si>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</si>
  <si>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</si>
  <si>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</si>
  <si>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</si>
  <si>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</si>
  <si>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</si>
  <si>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</si>
  <si>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</si>
  <si>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</si>
  <si>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</si>
  <si>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</si>
  <si>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</si>
  <si>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</si>
  <si>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</si>
  <si>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</si>
  <si>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</si>
  <si>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</si>
  <si>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</si>
  <si>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</si>
  <si>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</si>
  <si>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</si>
  <si>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</si>
  <si>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</si>
  <si>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</si>
  <si>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</si>
  <si>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</si>
  <si>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</si>
  <si>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</si>
  <si>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</si>
  <si>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</si>
  <si>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</si>
  <si>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</si>
  <si>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</si>
  <si>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</si>
  <si>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</si>
  <si>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</si>
  <si>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</si>
  <si>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</si>
  <si>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</si>
  <si>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</si>
  <si>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</si>
  <si>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</si>
  <si>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</si>
  <si>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</si>
  <si>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</si>
  <si>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</si>
  <si>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</si>
  <si>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</si>
  <si>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</si>
  <si>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</si>
  <si>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</si>
  <si>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</si>
  <si>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</si>
  <si>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</si>
  <si>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</si>
  <si>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</si>
  <si>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</si>
  <si>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</si>
  <si>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</si>
  <si>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</si>
  <si>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</si>
  <si>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</si>
  <si>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</si>
  <si>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</si>
  <si>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</si>
  <si>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</si>
  <si>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</si>
  <si>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</si>
  <si>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</si>
  <si>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</si>
  <si>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</si>
  <si>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</si>
  <si>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</si>
  <si>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</si>
  <si>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</si>
  <si>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</si>
  <si>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</si>
  <si>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</si>
  <si>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</si>
  <si>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</si>
  <si>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</si>
  <si>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</si>
  <si>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</si>
  <si>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</si>
  <si>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</si>
  <si>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</si>
  <si>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</si>
  <si>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</si>
  <si>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</si>
  <si>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</si>
  <si>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</si>
  <si>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</si>
  <si>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</si>
  <si>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</si>
  <si>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</si>
  <si>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</si>
  <si>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</si>
  <si>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</si>
  <si>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</si>
  <si>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</si>
  <si>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</si>
  <si>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</si>
  <si>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</si>
  <si>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</si>
  <si>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</si>
  <si>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</si>
  <si>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</si>
  <si>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</si>
  <si>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</si>
  <si>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</si>
  <si>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</si>
  <si>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</si>
  <si>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</si>
  <si>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</si>
  <si>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</si>
  <si>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</si>
  <si>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</si>
  <si>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</si>
  <si>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</si>
  <si>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</si>
  <si>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</si>
  <si>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</si>
  <si>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</si>
  <si>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</si>
  <si>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</si>
  <si>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</si>
  <si>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</si>
  <si>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</si>
  <si>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</si>
  <si>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</si>
  <si>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</si>
  <si>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</si>
  <si>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</si>
  <si>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</si>
  <si>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</si>
  <si>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</si>
  <si>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</si>
  <si>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</si>
  <si>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</si>
  <si>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</si>
  <si>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</si>
  <si>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</si>
  <si>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</si>
  <si>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</si>
  <si>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</si>
  <si>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</si>
  <si>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</si>
  <si>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</si>
  <si>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</si>
  <si>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</si>
  <si>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</si>
  <si>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</si>
  <si>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</si>
  <si>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TWD</t>
    <phoneticPr fontId="14" type="noConversion"/>
  </si>
  <si>
    <t>TWD</t>
    <phoneticPr fontId="14" type="noConversion"/>
  </si>
  <si>
    <t>ExecutionVenueName</t>
  </si>
  <si>
    <t>TWD</t>
    <phoneticPr fontId="14" type="noConversion"/>
  </si>
  <si>
    <t>TWD</t>
    <phoneticPr fontId="14" type="noConversion"/>
  </si>
  <si>
    <t>NumberOfDays_TWD</t>
    <phoneticPr fontId="14" type="noConversion"/>
  </si>
  <si>
    <t>Percentage_TWD</t>
    <phoneticPr fontId="14" type="noConversion"/>
  </si>
  <si>
    <t>TWD</t>
    <phoneticPr fontId="14" type="noConversion"/>
  </si>
  <si>
    <t>TWD</t>
    <phoneticPr fontId="14" type="noConversion"/>
  </si>
  <si>
    <t>ETD -  Equities</t>
  </si>
  <si>
    <t>ETD -  Equities</t>
    <phoneticPr fontId="14" type="noConversion"/>
  </si>
  <si>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</si>
  <si>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</si>
  <si>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</si>
  <si>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</si>
  <si>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</si>
  <si>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</si>
  <si>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</si>
  <si>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</si>
  <si>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</si>
  <si>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</si>
  <si>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</si>
  <si>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</si>
  <si>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</si>
  <si>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</si>
  <si>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</si>
  <si>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</si>
  <si>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</si>
  <si>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</si>
  <si>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</si>
  <si>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</si>
  <si>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</si>
  <si>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</si>
  <si>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</si>
  <si>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</si>
  <si>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</si>
  <si>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</si>
  <si>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</si>
  <si>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</si>
  <si>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</si>
  <si>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</si>
  <si>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</si>
  <si>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</si>
  <si>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</si>
  <si>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</si>
  <si>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</si>
  <si>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</si>
  <si>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</si>
  <si>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</si>
  <si>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</si>
  <si>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</si>
  <si>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</si>
  <si>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</si>
  <si>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</si>
  <si>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</si>
  <si>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</si>
  <si>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</si>
  <si>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</si>
  <si>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</si>
  <si>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</si>
  <si>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</si>
  <si>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</si>
  <si>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</si>
  <si>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</si>
  <si>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</si>
  <si>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</si>
  <si>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</si>
  <si>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</si>
  <si>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</si>
  <si>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</si>
  <si>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</si>
  <si>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</si>
  <si>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</si>
  <si>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</si>
  <si>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</si>
  <si>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</si>
  <si>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</si>
  <si>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</si>
  <si>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</si>
  <si>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</si>
  <si>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</si>
  <si>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</si>
  <si>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</si>
  <si>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</si>
  <si>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</si>
  <si>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</si>
  <si>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</si>
  <si>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</si>
  <si>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</si>
  <si>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</si>
  <si>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</si>
  <si>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</si>
  <si>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TWSE</t>
    <phoneticPr fontId="14" type="noConversion"/>
  </si>
  <si>
    <t>TWSE</t>
    <phoneticPr fontId="14" type="noConversion"/>
  </si>
  <si>
    <t>https://www.twse.com.tw/downloads/en/about/company/annual/2022/P8.pdf</t>
  </si>
  <si>
    <t>Within 12 hours</t>
  </si>
  <si>
    <t>https://www.twse.com.tw/en/trading/historical/mi-index.html</t>
  </si>
  <si>
    <t>2,000,000,000.00</t>
  </si>
  <si>
    <t>1,000,000,000.00</t>
  </si>
  <si>
    <t>5,504,670,318.00</t>
  </si>
  <si>
    <t>0.00</t>
  </si>
  <si>
    <t>599,720,842.00</t>
  </si>
  <si>
    <t>8,381,428,940.00</t>
  </si>
  <si>
    <t>1</t>
  </si>
  <si>
    <t>1,981,428,940.00</t>
  </si>
  <si>
    <t>879,394,555.00</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</si>
  <si>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</si>
  <si>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</si>
  <si>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</si>
  <si>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6.1.1~6.8.1 No margin system is implemented</t>
  </si>
  <si>
    <t>The liquidity resources of TWSE should be sufficient to meet the demand. Stress testing is used to calculate the amount of settlement payment that the largest securities firm may pay to TWSE .</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</si>
  <si>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</si>
  <si>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</si>
  <si>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</si>
  <si>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</si>
  <si>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15.1.1~15.2.5 For details, please refer to  the annual report https://www.twse.com.tw/downloads/en/about/company/annual/2022/P8.pdf</t>
  </si>
  <si>
    <t>Local currency:TWD</t>
  </si>
  <si>
    <t>All securities firms must be locally registered.</t>
  </si>
  <si>
    <t>18.3.1-18.3.3 No margin system is implemented</t>
  </si>
  <si>
    <t>20.1.1~20.7.2 TWSE is not applicable to FMI Links.</t>
  </si>
  <si>
    <t>23.1.1~23.2.4 Please refer to the TWSE website.</t>
  </si>
  <si>
    <t>23.3.1~23.3.2 TWSE does not provide clearing and settlement services to the other Execution facility or matching/confirmation venue</t>
  </si>
  <si>
    <t>1,416,346,922</t>
  </si>
  <si>
    <t>90,590,071</t>
  </si>
  <si>
    <t>2,375,940,032</t>
  </si>
  <si>
    <t>144,219,358</t>
  </si>
  <si>
    <t>19,312,669,642</t>
  </si>
  <si>
    <t>18,258,195,333</t>
  </si>
  <si>
    <t>In accordance with Articles 3 and 9 of the " Taiwan Stock Exchange Corporation Rules for Administration of the Joint Responsibility System Clearing and Settlement Fund"</t>
  </si>
  <si>
    <t>In accordance with Articles 154 of the "  Securities and Exchange Act" and Articles 19 of the "  Regulations Governing Stock Exchangest"</t>
  </si>
  <si>
    <t>In accordance with Articles 10 of the " Regulations Governing Securities Firms" and Articles 9 of the " Taiwan Stock Exchange Corporation Rules for Administration of the Joint Responsibility System Clearing and Settlement Fund"</t>
  </si>
  <si>
    <t>In accordance with Articles 9 of the " Taiwan Stock Exchange Corporation Rules for Administration of the Joint Responsibility System Clearing and Settlement Fund"</t>
  </si>
  <si>
    <t xml:space="preserve">In accordance with Article 2 of the " Taiwan Stock Exchange Corporation Rules for Administration of the Clearing and Settlement Fund of Securities Firms", contributions to the Fund shall be limited to cash only. </t>
  </si>
  <si>
    <t>7.1.2~7.1.9
In accordance with Article 9 of the 'Taiwan Stock Exchange Corporation Rules for Administration of the Joint Responsibility System Clearing and Settlement Fund' and Article 2 of the 'Taiwan Stock Exchange Corporation Measures for Responding to Natural Disasters', TWSE stipulates the disclosure of the scale and composition of 'qualified liquid resources'</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</si>
  <si>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necessary expenses.</t>
  </si>
  <si>
    <t>In accordance to ISO 22301</t>
  </si>
  <si>
    <t>Banking broker</t>
  </si>
  <si>
    <t>Securities firms must apply to the competent authority for approval of securities trading brokerage or dealing licenses (including 2  Futures Commission Merchants).</t>
  </si>
  <si>
    <t>There are not fewer than 25 securities firms, totaling 67.</t>
  </si>
  <si>
    <t>19.1.1~19.1.4.2 TWSE provides clearing and settlement services to securities firms, not to individual customers.</t>
  </si>
  <si>
    <t>Value</t>
  </si>
  <si>
    <t>Comments</t>
  </si>
  <si>
    <t>TWSE</t>
  </si>
  <si>
    <t>Cover2</t>
  </si>
  <si>
    <t>In accordance with the "Utilization of Capital 
Guidelines" approved by the board of directors, the proportion of the investment portfolio allocated  a single counterparty is limited, as is the size of each individual investment.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</si>
</sst>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7" formatCode="[h]:mm:ss_)"/>
    <numFmt numFmtId="199" formatCode="#,##0.00_ "/>
    <numFmt numFmtId="200" formatCode="0.00_ "/>
    <numFmt numFmtId="201" formatCode="#,##0.00_);[Red]\(#,##0.00\)"/>
    <numFmt numFmtId="202" formatCode="0_ "/>
  </numFmts>
  <fonts count="86">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
      <b/>
      <sz val="9"/>
      <color theme="0"/>
      <name val="標楷體"/>
      <family val="4"/>
      <charset val="136"/>
    </font>
    <font>
      <b/>
      <sz val="9"/>
      <name val="標楷體"/>
      <family val="4"/>
      <charset val="136"/>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62">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7" fontId="41" fillId="0" borderId="0" xfId="16" applyNumberFormat="1" applyFont="1" applyAlignment="1">
      <alignment horizontal="left" vertical="top"/>
    </xf>
    <xf numFmtId="0" fontId="41" fillId="0" borderId="0" xfId="16" applyFont="1" applyAlignment="1">
      <alignment horizontal="left" vertical="top" wrapText="1"/>
    </xf>
    <xf numFmtId="197"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0" fontId="84"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0" fontId="85" fillId="18" borderId="20" xfId="0" applyNumberFormat="1" applyFont="1" applyFill="1" applyBorder="1" applyAlignment="1">
      <alignment horizontal="center" vertical="center" wrapText="1"/>
    </xf>
    <xf numFmtId="2" fontId="20" fillId="0" borderId="3" xfId="5" applyNumberFormat="1" applyFont="1" applyBorder="1" applyAlignment="1">
      <alignment horizontal="left" vertical="top" wrapText="1"/>
    </xf>
    <xf numFmtId="0" fontId="21" fillId="0" borderId="5" xfId="5" applyFont="1" applyBorder="1" applyAlignment="1">
      <alignment horizontal="left" vertical="top" wrapText="1"/>
    </xf>
    <xf numFmtId="199" fontId="21" fillId="0" borderId="3" xfId="5" applyNumberFormat="1" applyFont="1" applyBorder="1" applyAlignment="1">
      <alignment horizontal="left" vertical="top" wrapText="1"/>
    </xf>
    <xf numFmtId="201" fontId="21" fillId="0" borderId="3" xfId="5" applyNumberFormat="1" applyFont="1" applyBorder="1" applyAlignment="1">
      <alignment horizontal="left" vertical="top" wrapText="1"/>
    </xf>
    <xf numFmtId="200"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0" fontId="41" fillId="0" borderId="0" xfId="16" quotePrefix="1" applyNumberFormat="1" applyFont="1" applyAlignment="1">
      <alignment horizontal="left" vertical="top"/>
    </xf>
    <xf numFmtId="202" fontId="41" fillId="0" borderId="0" xfId="16" quotePrefix="1" applyNumberFormat="1" applyFont="1" applyAlignment="1">
      <alignment horizontal="left" vertical="top"/>
    </xf>
    <xf numFmtId="199" fontId="41" fillId="0" borderId="0" xfId="16" applyNumberFormat="1" applyFont="1" applyAlignment="1">
      <alignment horizontal="left" vertical="top"/>
    </xf>
    <xf numFmtId="199" fontId="41" fillId="0" borderId="0" xfId="16" quotePrefix="1" applyNumberFormat="1" applyFont="1" applyAlignment="1">
      <alignment horizontal="left" vertical="top"/>
    </xf>
    <xf numFmtId="199" fontId="59" fillId="0" borderId="0" xfId="16" applyNumberFormat="1"/>
    <xf numFmtId="191" fontId="41" fillId="0" borderId="0" xfId="16" quotePrefix="1" applyNumberFormat="1" applyFont="1" applyFill="1" applyAlignment="1">
      <alignment horizontal="left" vertical="top"/>
    </xf>
    <xf numFmtId="176" fontId="41" fillId="0" borderId="0" xfId="9" quotePrefix="1" applyFont="1" applyAlignment="1">
      <alignment horizontal="left" vertical="top"/>
    </xf>
    <xf numFmtId="176" fontId="41" fillId="0" borderId="0" xfId="9" applyFont="1" applyAlignment="1">
      <alignment horizontal="left" vertical="top"/>
    </xf>
    <xf numFmtId="191" fontId="41" fillId="0" borderId="0" xfId="16" applyNumberFormat="1" applyFont="1" applyFill="1" applyAlignment="1">
      <alignment horizontal="left" vertical="top"/>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17" fillId="0" borderId="0" xfId="5" applyFont="1" applyAlignment="1">
      <alignment horizontal="left" vertical="top" wrapText="1"/>
    </xf>
    <xf numFmtId="0" fontId="30" fillId="0" borderId="0" xfId="6" applyFont="1" applyAlignment="1">
      <alignment horizontal="left" vertical="top"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cellXfs>
  <cellStyles count="23">
    <cellStyle name="Hyperlink 3" xfId="22"/>
    <cellStyle name="Normal" xfId="7"/>
    <cellStyle name="Normal 2" xfId="2"/>
    <cellStyle name="Normal 3" xfId="3"/>
    <cellStyle name="Normal 3 2" xfId="17"/>
    <cellStyle name="一般" xfId="0" builtinId="0"/>
    <cellStyle name="一般 2" xfId="1"/>
    <cellStyle name="一般 2 2" xfId="6"/>
    <cellStyle name="一般 3" xfId="5"/>
    <cellStyle name="一般 4" xfId="10"/>
    <cellStyle name="一般 5" xfId="11"/>
    <cellStyle name="一般 6" xfId="14"/>
    <cellStyle name="一般 7" xfId="15"/>
    <cellStyle name="一般 8" xfId="16"/>
    <cellStyle name="一般 9" xfId="19"/>
    <cellStyle name="千分位" xfId="9" builtinId="3"/>
    <cellStyle name="千分位 2" xfId="13"/>
    <cellStyle name="千分位 3" xfId="20"/>
    <cellStyle name="百分比" xfId="4" builtinId="5"/>
    <cellStyle name="百分比 2" xfId="12"/>
    <cellStyle name="百分比 3" xfId="21"/>
    <cellStyle name="超連結" xfId="8" builtinId="8"/>
    <cellStyle name="超連結 2" xfId="18"/>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2.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3.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FF00"/>
    <pageSetUpPr fitToPage="1"/>
  </sheetPr>
  <dimension ref="A1:AV543"/>
  <sheetViews>
    <sheetView workbookViewId="0"/>
  </sheetViews>
  <sheetFormatPr defaultColWidth="9.125" defaultRowHeight="15" customHeight="1"/>
  <cols>
    <col min="1" max="1" width="13.25" style="36" customWidth="1"/>
    <col min="2" max="2" width="11.625" style="107" hidden="1" customWidth="1"/>
    <col min="3" max="3" width="20.875" style="36" hidden="1" customWidth="1"/>
    <col min="4" max="4" width="31.375" style="36" hidden="1" customWidth="1"/>
    <col min="5" max="5" width="8" style="107" customWidth="1"/>
    <col min="6" max="6" width="20.75" style="36" hidden="1" customWidth="1"/>
    <col min="7" max="7" width="20.875" style="36" customWidth="1"/>
    <col min="8" max="8" width="20.875" style="36" hidden="1" customWidth="1"/>
    <col min="9" max="9" width="42.875" style="441" customWidth="1"/>
    <col min="10" max="10" width="44.25" style="107" hidden="1" customWidth="1"/>
    <col min="11" max="11" width="11.75" style="36" hidden="1" customWidth="1"/>
    <col min="12" max="12" width="17.75" style="36" hidden="1" customWidth="1"/>
    <col min="13" max="13" width="25.625" style="36" hidden="1" customWidth="1"/>
    <col min="14" max="14" width="15.625" style="36" hidden="1" customWidth="1"/>
    <col min="15" max="15" width="20.625" style="36" hidden="1" customWidth="1"/>
    <col min="16" max="16" width="8.25" style="36" hidden="1" customWidth="1"/>
    <col min="17" max="17" width="13.25" style="36" hidden="1" customWidth="1"/>
    <col min="18" max="18" width="15.25" style="36" customWidth="1"/>
    <col min="19" max="19" width="13.25" style="36" hidden="1" customWidth="1"/>
    <col min="20" max="20" width="9.875" style="36" customWidth="1"/>
    <col min="21" max="21" width="13.25" style="36" hidden="1" customWidth="1"/>
    <col min="22" max="22" width="9.875" style="36" customWidth="1"/>
    <col min="23" max="23" width="13.25" style="36" hidden="1" customWidth="1"/>
    <col min="24" max="24" width="9.125" style="36" customWidth="1"/>
    <col min="25" max="25" width="13.25" style="36" hidden="1" customWidth="1"/>
    <col min="26" max="26" width="8.125" style="36" customWidth="1"/>
    <col min="27" max="27" width="11.125" style="36" hidden="1" customWidth="1"/>
    <col min="28" max="28" width="12.125" style="36" customWidth="1"/>
    <col min="29" max="29" width="12.875" style="404" customWidth="1"/>
    <col min="30" max="30" width="15.125" style="36" customWidth="1"/>
    <col min="31" max="31" width="28.625" style="36" customWidth="1"/>
    <col min="32" max="32" width="14" style="36" customWidth="1"/>
    <col min="33" max="33" width="20.125" style="36" customWidth="1"/>
    <col min="34" max="34" width="26.25" style="36" customWidth="1"/>
    <col min="35" max="37" width="33.875" style="36" customWidth="1"/>
    <col min="38" max="38" width="2.875" style="36" customWidth="1"/>
    <col min="39" max="40" width="9.125" style="36"/>
    <col min="41" max="41" width="13.375" style="36" customWidth="1"/>
    <col min="42" max="16384" width="9.125" style="36"/>
  </cols>
  <sheetData>
    <row r="1" spans="1:48" ht="25.5" customHeight="1">
      <c r="A1" s="103" t="s">
        <v>3067</v>
      </c>
      <c r="B1" s="296" t="s">
        <v>1518</v>
      </c>
      <c r="C1" s="101" t="s">
        <v>1517</v>
      </c>
      <c r="D1" s="101" t="s">
        <v>2861</v>
      </c>
      <c r="E1" s="296" t="s">
        <v>1516</v>
      </c>
      <c r="F1" s="272" t="s">
        <v>2833</v>
      </c>
      <c r="G1" s="101" t="str">
        <f>C1</f>
        <v>資訊揭露標題</v>
      </c>
      <c r="H1" s="101" t="str">
        <f>D1</f>
        <v>Disclosure Title</v>
      </c>
      <c r="I1" s="101" t="s">
        <v>2833</v>
      </c>
      <c r="J1" s="101" t="s">
        <v>2863</v>
      </c>
      <c r="K1" s="105" t="s">
        <v>1474</v>
      </c>
      <c r="L1" s="105" t="s">
        <v>1514</v>
      </c>
      <c r="M1" s="105" t="s">
        <v>2463</v>
      </c>
      <c r="N1" s="105" t="s">
        <v>1513</v>
      </c>
      <c r="O1" s="105" t="s">
        <v>2463</v>
      </c>
      <c r="P1" s="297" t="s">
        <v>2464</v>
      </c>
      <c r="Q1" s="385" t="s">
        <v>5</v>
      </c>
      <c r="R1" s="103" t="s">
        <v>3081</v>
      </c>
      <c r="S1" s="385" t="s">
        <v>3094</v>
      </c>
      <c r="T1" s="103" t="s">
        <v>3091</v>
      </c>
      <c r="U1" s="385" t="s">
        <v>3095</v>
      </c>
      <c r="V1" s="103" t="s">
        <v>3104</v>
      </c>
      <c r="W1" s="385" t="s">
        <v>3096</v>
      </c>
      <c r="X1" s="103" t="s">
        <v>3100</v>
      </c>
      <c r="Y1" s="385" t="s">
        <v>3097</v>
      </c>
      <c r="Z1" s="103" t="s">
        <v>3101</v>
      </c>
      <c r="AA1" s="385" t="s">
        <v>3098</v>
      </c>
      <c r="AB1" s="103" t="s">
        <v>3099</v>
      </c>
      <c r="AC1" s="393" t="s">
        <v>3102</v>
      </c>
      <c r="AD1" s="298" t="s">
        <v>3068</v>
      </c>
      <c r="AE1" s="101" t="s">
        <v>3066</v>
      </c>
      <c r="AF1" s="282" t="s">
        <v>2846</v>
      </c>
      <c r="AG1" s="282" t="s">
        <v>2847</v>
      </c>
      <c r="AH1" s="57" t="s">
        <v>1512</v>
      </c>
      <c r="AI1" s="38" t="s">
        <v>1511</v>
      </c>
      <c r="AJ1" s="381"/>
      <c r="AK1" s="381" t="s">
        <v>3115</v>
      </c>
    </row>
    <row r="2" spans="1:48" ht="55.5" customHeight="1">
      <c r="A2" s="320">
        <v>45107</v>
      </c>
      <c r="B2" s="277">
        <v>4.0999999999999996</v>
      </c>
      <c r="C2" s="151" t="s">
        <v>2865</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3143</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3087</v>
      </c>
      <c r="S2" s="130" t="s">
        <v>3063</v>
      </c>
      <c r="T2" s="130" t="str">
        <f>IF(S2="defaultfund","結算基金",IF(S2="clearing service","結算服務",IF(S2="ccp","結算機構","")))</f>
        <v>結算基金</v>
      </c>
      <c r="U2" s="130" t="s">
        <v>3064</v>
      </c>
      <c r="V2" s="130" t="str">
        <f>IF(U2="equities","股權",IF(U2="tpex","證券櫃檯買賣中心",""))</f>
        <v>股權</v>
      </c>
      <c r="W2" s="130" t="s">
        <v>518</v>
      </c>
      <c r="X2" s="130" t="s">
        <v>3092</v>
      </c>
      <c r="Y2" s="130" t="s">
        <v>1205</v>
      </c>
      <c r="Z2" s="130" t="s">
        <v>1205</v>
      </c>
      <c r="AA2" s="130" t="s">
        <v>3105</v>
      </c>
      <c r="AB2" s="130"/>
      <c r="AC2" s="394" t="str">
        <f>TEXT(IFERROR(VLOOKUP(P2,#REF!,7,0),"N/A"),"0.00")</f>
        <v>N/A</v>
      </c>
      <c r="AD2" s="278" t="str">
        <f t="shared" ref="AD2:AD15" si="1">IF(AC2="n/a","n/a","TWD "&amp;TEXT(AC2,"#,##.00"))</f>
        <v>n/a</v>
      </c>
      <c r="AE2" s="279" t="s">
        <v>3136</v>
      </c>
      <c r="AF2" s="278">
        <v>2000000000</v>
      </c>
      <c r="AG2" s="279" t="s">
        <v>2467</v>
      </c>
      <c r="AH2" s="61" t="s">
        <v>1961</v>
      </c>
      <c r="AI2" s="42"/>
      <c r="AJ2" s="41"/>
      <c r="AK2" s="41"/>
      <c r="AM2" s="36" t="s">
        <v>2870</v>
      </c>
      <c r="AV2" s="36" t="s">
        <v>2871</v>
      </c>
    </row>
    <row r="3" spans="1:48" ht="55.5" customHeight="1">
      <c r="A3" s="320">
        <v>45107</v>
      </c>
      <c r="B3" s="277">
        <v>4.0999999999999996</v>
      </c>
      <c r="C3" s="151" t="s">
        <v>2864</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3144</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3087</v>
      </c>
      <c r="S3" s="130" t="s">
        <v>3063</v>
      </c>
      <c r="T3" s="130" t="str">
        <f t="shared" ref="T3:T66" si="3">IF(S3="defaultfund","結算基金",IF(S3="clearing service","結算服務",IF(S3="ccp","結算機構","")))</f>
        <v>結算基金</v>
      </c>
      <c r="U3" s="130" t="s">
        <v>3064</v>
      </c>
      <c r="V3" s="130" t="str">
        <f t="shared" ref="V3:V66" si="4">IF(U3="equities","股權",IF(U3="tpex","證券櫃檯買賣中心",""))</f>
        <v>股權</v>
      </c>
      <c r="W3" s="130" t="s">
        <v>518</v>
      </c>
      <c r="X3" s="130" t="s">
        <v>3092</v>
      </c>
      <c r="Y3" s="130" t="s">
        <v>1205</v>
      </c>
      <c r="Z3" s="130" t="s">
        <v>1205</v>
      </c>
      <c r="AA3" s="130" t="s">
        <v>3105</v>
      </c>
      <c r="AB3" s="130"/>
      <c r="AC3" s="394" t="str">
        <f>TEXT(IFERROR(VLOOKUP(P3,#REF!,7,0),"N/A"),"0.00")</f>
        <v>N/A</v>
      </c>
      <c r="AD3" s="278" t="str">
        <f t="shared" si="1"/>
        <v>n/a</v>
      </c>
      <c r="AE3" s="279" t="s">
        <v>3137</v>
      </c>
      <c r="AF3" s="278">
        <v>1000000000</v>
      </c>
      <c r="AG3" s="279" t="s">
        <v>2467</v>
      </c>
      <c r="AH3" s="61" t="s">
        <v>1753</v>
      </c>
      <c r="AI3" s="42"/>
      <c r="AJ3" s="41"/>
      <c r="AK3" s="41"/>
    </row>
    <row r="4" spans="1:48" ht="55.5" customHeight="1">
      <c r="A4" s="320">
        <v>45107</v>
      </c>
      <c r="B4" s="277">
        <v>4.0999999999999996</v>
      </c>
      <c r="C4" s="130" t="s">
        <v>2864</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3145</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3087</v>
      </c>
      <c r="S4" s="130" t="s">
        <v>3063</v>
      </c>
      <c r="T4" s="130" t="str">
        <f t="shared" si="3"/>
        <v>結算基金</v>
      </c>
      <c r="U4" s="130" t="s">
        <v>3064</v>
      </c>
      <c r="V4" s="130" t="str">
        <f t="shared" si="4"/>
        <v>股權</v>
      </c>
      <c r="W4" s="130" t="s">
        <v>518</v>
      </c>
      <c r="X4" s="130" t="s">
        <v>3092</v>
      </c>
      <c r="Y4" s="130" t="s">
        <v>1205</v>
      </c>
      <c r="Z4" s="130" t="s">
        <v>1205</v>
      </c>
      <c r="AA4" s="130" t="s">
        <v>3105</v>
      </c>
      <c r="AB4" s="130"/>
      <c r="AC4" s="394" t="str">
        <f>TEXT(IFERROR(VLOOKUP(P4,#REF!,7,0),"N/A"),"0_);(0)")</f>
        <v>N/A</v>
      </c>
      <c r="AD4" s="130" t="str">
        <f t="shared" si="1"/>
        <v>n/a</v>
      </c>
      <c r="AE4" s="279" t="s">
        <v>3138</v>
      </c>
      <c r="AF4" s="140">
        <v>6400000000</v>
      </c>
      <c r="AG4" s="281" t="s">
        <v>2466</v>
      </c>
      <c r="AH4" s="61" t="s">
        <v>1753</v>
      </c>
      <c r="AI4" s="42"/>
      <c r="AJ4" s="41"/>
      <c r="AK4" s="41"/>
    </row>
    <row r="5" spans="1:48" ht="55.5" customHeight="1">
      <c r="A5" s="325">
        <v>45107</v>
      </c>
      <c r="B5" s="309">
        <v>4.0999999999999996</v>
      </c>
      <c r="C5" s="136" t="s">
        <v>2864</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2469</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3087</v>
      </c>
      <c r="S5" s="136" t="s">
        <v>3063</v>
      </c>
      <c r="T5" s="136" t="str">
        <f t="shared" si="3"/>
        <v>結算基金</v>
      </c>
      <c r="U5" s="136" t="s">
        <v>3064</v>
      </c>
      <c r="V5" s="136" t="str">
        <f t="shared" si="4"/>
        <v>股權</v>
      </c>
      <c r="W5" s="136" t="s">
        <v>518</v>
      </c>
      <c r="X5" s="136" t="s">
        <v>3092</v>
      </c>
      <c r="Y5" s="136" t="s">
        <v>1205</v>
      </c>
      <c r="Z5" s="136" t="s">
        <v>1205</v>
      </c>
      <c r="AA5" s="136" t="s">
        <v>3105</v>
      </c>
      <c r="AB5" s="136"/>
      <c r="AC5" s="400" t="str">
        <f>TEXT(IFERROR(VLOOKUP(P5,#REF!,7,0),"N/A"),"0.00")</f>
        <v>N/A</v>
      </c>
      <c r="AD5" s="391" t="str">
        <f t="shared" si="1"/>
        <v>n/a</v>
      </c>
      <c r="AE5" s="391" t="s">
        <v>3139</v>
      </c>
      <c r="AF5" s="141"/>
      <c r="AG5" s="141" t="s">
        <v>2468</v>
      </c>
      <c r="AH5" s="61" t="s">
        <v>1636</v>
      </c>
      <c r="AI5" s="42"/>
      <c r="AJ5" s="41"/>
      <c r="AK5" s="41"/>
    </row>
    <row r="6" spans="1:48" ht="55.5" customHeight="1">
      <c r="A6" s="325">
        <v>45107</v>
      </c>
      <c r="B6" s="309">
        <v>4.0999999999999996</v>
      </c>
      <c r="C6" s="136" t="s">
        <v>2864</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2470</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3087</v>
      </c>
      <c r="S6" s="136" t="s">
        <v>3063</v>
      </c>
      <c r="T6" s="136" t="str">
        <f t="shared" si="3"/>
        <v>結算基金</v>
      </c>
      <c r="U6" s="136" t="s">
        <v>3064</v>
      </c>
      <c r="V6" s="136" t="str">
        <f t="shared" si="4"/>
        <v>股權</v>
      </c>
      <c r="W6" s="136" t="s">
        <v>518</v>
      </c>
      <c r="X6" s="136" t="s">
        <v>3092</v>
      </c>
      <c r="Y6" s="136" t="s">
        <v>1205</v>
      </c>
      <c r="Z6" s="136" t="s">
        <v>1205</v>
      </c>
      <c r="AA6" s="136" t="s">
        <v>3105</v>
      </c>
      <c r="AB6" s="136"/>
      <c r="AC6" s="400" t="str">
        <f>TEXT(IFERROR(VLOOKUP(P6,#REF!,7,0),"N/A"),"0.00")</f>
        <v>N/A</v>
      </c>
      <c r="AD6" s="391" t="str">
        <f t="shared" si="1"/>
        <v>n/a</v>
      </c>
      <c r="AE6" s="391" t="s">
        <v>3140</v>
      </c>
      <c r="AF6" s="280"/>
      <c r="AG6" s="280" t="s">
        <v>2468</v>
      </c>
      <c r="AH6" s="61" t="s">
        <v>1636</v>
      </c>
      <c r="AI6" s="42"/>
      <c r="AJ6" s="41"/>
      <c r="AK6" s="41"/>
    </row>
    <row r="7" spans="1:48" ht="55.5" customHeight="1">
      <c r="A7" s="322">
        <v>45107</v>
      </c>
      <c r="B7" s="275">
        <v>4.0999999999999996</v>
      </c>
      <c r="C7" s="120" t="s">
        <v>2864</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2571</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3087</v>
      </c>
      <c r="S7" s="120" t="s">
        <v>3063</v>
      </c>
      <c r="T7" s="120" t="str">
        <f t="shared" si="3"/>
        <v>結算基金</v>
      </c>
      <c r="U7" s="120" t="s">
        <v>3064</v>
      </c>
      <c r="V7" s="120" t="str">
        <f t="shared" si="4"/>
        <v>股權</v>
      </c>
      <c r="W7" s="120" t="s">
        <v>518</v>
      </c>
      <c r="X7" s="120" t="s">
        <v>3092</v>
      </c>
      <c r="Y7" s="120" t="s">
        <v>1205</v>
      </c>
      <c r="Z7" s="120" t="s">
        <v>1205</v>
      </c>
      <c r="AA7" s="120" t="s">
        <v>3105</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2864</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2703</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3087</v>
      </c>
      <c r="S8" s="123" t="s">
        <v>3063</v>
      </c>
      <c r="T8" s="123" t="str">
        <f t="shared" si="3"/>
        <v>結算基金</v>
      </c>
      <c r="U8" s="123" t="s">
        <v>3064</v>
      </c>
      <c r="V8" s="123" t="str">
        <f t="shared" si="4"/>
        <v>股權</v>
      </c>
      <c r="W8" s="123" t="s">
        <v>518</v>
      </c>
      <c r="X8" s="123" t="s">
        <v>3092</v>
      </c>
      <c r="Y8" s="123" t="s">
        <v>1205</v>
      </c>
      <c r="Z8" s="123" t="s">
        <v>1205</v>
      </c>
      <c r="AA8" s="123" t="s">
        <v>3105</v>
      </c>
      <c r="AB8" s="123"/>
      <c r="AC8" s="397">
        <v>0</v>
      </c>
      <c r="AD8" s="123" t="str">
        <f t="shared" si="1"/>
        <v>TWD .00</v>
      </c>
      <c r="AE8" s="123" t="s">
        <v>3141</v>
      </c>
      <c r="AF8" s="130"/>
      <c r="AG8" s="130"/>
      <c r="AH8" s="61" t="s">
        <v>1481</v>
      </c>
      <c r="AI8" s="40" t="s">
        <v>1943</v>
      </c>
      <c r="AJ8" s="313"/>
      <c r="AK8" s="313"/>
    </row>
    <row r="9" spans="1:48" ht="67.05" customHeight="1">
      <c r="A9" s="418">
        <v>45107</v>
      </c>
      <c r="B9" s="419">
        <v>4.0999999999999996</v>
      </c>
      <c r="C9" s="420" t="s">
        <v>2864</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3146</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3087</v>
      </c>
      <c r="S9" s="428" t="s">
        <v>3063</v>
      </c>
      <c r="T9" s="428" t="str">
        <f t="shared" si="3"/>
        <v>結算基金</v>
      </c>
      <c r="U9" s="428" t="s">
        <v>3064</v>
      </c>
      <c r="V9" s="428" t="str">
        <f t="shared" si="4"/>
        <v>股權</v>
      </c>
      <c r="W9" s="428" t="s">
        <v>518</v>
      </c>
      <c r="X9" s="428" t="s">
        <v>3092</v>
      </c>
      <c r="Y9" s="428" t="s">
        <v>1205</v>
      </c>
      <c r="Z9" s="428" t="s">
        <v>1205</v>
      </c>
      <c r="AA9" s="428" t="s">
        <v>3105</v>
      </c>
      <c r="AB9" s="428"/>
      <c r="AC9" s="429">
        <f>'9月退補'!W4</f>
        <v>1541467062</v>
      </c>
      <c r="AD9" s="390" t="str">
        <f t="shared" si="1"/>
        <v>TWD 1,541,467,062.00</v>
      </c>
      <c r="AE9" s="420" t="s">
        <v>2835</v>
      </c>
      <c r="AF9" s="164"/>
      <c r="AG9" s="164" t="s">
        <v>2465</v>
      </c>
      <c r="AH9" s="61" t="s">
        <v>1944</v>
      </c>
      <c r="AI9" s="40" t="s">
        <v>1943</v>
      </c>
      <c r="AJ9" s="313"/>
      <c r="AK9" s="313"/>
    </row>
    <row r="10" spans="1:48" ht="84" customHeight="1">
      <c r="A10" s="418">
        <v>45107</v>
      </c>
      <c r="B10" s="419">
        <v>4.0999999999999996</v>
      </c>
      <c r="C10" s="420" t="s">
        <v>2864</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3147</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3087</v>
      </c>
      <c r="S10" s="420" t="s">
        <v>3063</v>
      </c>
      <c r="T10" s="420" t="str">
        <f t="shared" si="3"/>
        <v>結算基金</v>
      </c>
      <c r="U10" s="420" t="s">
        <v>3064</v>
      </c>
      <c r="V10" s="420" t="str">
        <f t="shared" si="4"/>
        <v>股權</v>
      </c>
      <c r="W10" s="420" t="s">
        <v>518</v>
      </c>
      <c r="X10" s="420" t="s">
        <v>3092</v>
      </c>
      <c r="Y10" s="420" t="s">
        <v>1205</v>
      </c>
      <c r="Z10" s="420" t="s">
        <v>1205</v>
      </c>
      <c r="AA10" s="420" t="s">
        <v>3105</v>
      </c>
      <c r="AB10" s="420"/>
      <c r="AC10" s="425">
        <v>0</v>
      </c>
      <c r="AD10" s="390" t="str">
        <f t="shared" si="1"/>
        <v>TWD .00</v>
      </c>
      <c r="AE10" s="420" t="s">
        <v>3142</v>
      </c>
      <c r="AF10" s="164"/>
      <c r="AG10" s="164" t="s">
        <v>2465</v>
      </c>
      <c r="AH10" s="61" t="s">
        <v>1481</v>
      </c>
      <c r="AI10" s="40" t="s">
        <v>1939</v>
      </c>
      <c r="AJ10" s="313"/>
      <c r="AK10" s="313"/>
      <c r="AM10" s="330"/>
    </row>
    <row r="11" spans="1:48" ht="55.5" customHeight="1">
      <c r="A11" s="320">
        <v>45107</v>
      </c>
      <c r="B11" s="277">
        <v>4.0999999999999996</v>
      </c>
      <c r="C11" s="130" t="s">
        <v>2864</v>
      </c>
      <c r="D11" s="130" t="str">
        <f>VLOOKUP(B11,期交所英文!A:B,2,0)</f>
        <v>Total value of default resources
(excluding initial and retained variation margin), split by clearing service if default funds are segregated by clearing service</v>
      </c>
      <c r="E11" s="132" t="s">
        <v>3082</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2572</v>
      </c>
      <c r="J11" s="113" t="e">
        <f>VLOOKUP(E11,期交所英文!C:D,2,0)</f>
        <v>#N/A</v>
      </c>
      <c r="K11" s="129">
        <v>20220930</v>
      </c>
      <c r="L11" s="130" t="s">
        <v>1481</v>
      </c>
      <c r="M11" s="130" t="e">
        <f>VLOOKUP(E11,期交所英文!C:F,4,0)</f>
        <v>#N/A</v>
      </c>
      <c r="N11" s="133"/>
      <c r="O11" s="130" t="e">
        <f>IF(VLOOKUP(E11,期交所英文!C:G,5,0)="","",VLOOKUP(E11,期交所英文!C:G,5,0))</f>
        <v>#N/A</v>
      </c>
      <c r="P11" s="290" t="s">
        <v>2830</v>
      </c>
      <c r="Q11" s="130" t="str">
        <f>VLOOKUP(E11,Guide!C:F,4,0)</f>
        <v>Numeric 2dp, Currency</v>
      </c>
      <c r="R11" s="130" t="s">
        <v>3087</v>
      </c>
      <c r="S11" s="130" t="s">
        <v>3063</v>
      </c>
      <c r="T11" s="130" t="str">
        <f t="shared" si="3"/>
        <v>結算基金</v>
      </c>
      <c r="U11" s="130" t="s">
        <v>3064</v>
      </c>
      <c r="V11" s="130" t="str">
        <f t="shared" si="4"/>
        <v>股權</v>
      </c>
      <c r="W11" s="130" t="s">
        <v>518</v>
      </c>
      <c r="X11" s="130" t="s">
        <v>3092</v>
      </c>
      <c r="Y11" s="130" t="s">
        <v>1205</v>
      </c>
      <c r="Z11" s="130" t="s">
        <v>1205</v>
      </c>
      <c r="AA11" s="130" t="s">
        <v>3105</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2573</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2831</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3088</v>
      </c>
      <c r="S12" s="120" t="s">
        <v>3063</v>
      </c>
      <c r="T12" s="120" t="str">
        <f t="shared" si="3"/>
        <v>結算基金</v>
      </c>
      <c r="U12" s="120" t="s">
        <v>3064</v>
      </c>
      <c r="V12" s="120" t="str">
        <f t="shared" si="4"/>
        <v>股權</v>
      </c>
      <c r="W12" s="120" t="s">
        <v>518</v>
      </c>
      <c r="X12" s="120" t="s">
        <v>3092</v>
      </c>
      <c r="Y12" s="120" t="s">
        <v>1205</v>
      </c>
      <c r="Z12" s="120" t="s">
        <v>1205</v>
      </c>
      <c r="AA12" s="120" t="s">
        <v>3105</v>
      </c>
      <c r="AB12" s="120"/>
      <c r="AC12" s="396" t="str">
        <f>IFERROR(VLOOKUP(P12,#REF!,7,0),"N/A")</f>
        <v>N/A</v>
      </c>
      <c r="AD12" s="120" t="str">
        <f t="shared" si="1"/>
        <v>n/a</v>
      </c>
      <c r="AE12" s="120" t="s">
        <v>2832</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2574</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3087</v>
      </c>
      <c r="S13" s="123" t="s">
        <v>3063</v>
      </c>
      <c r="T13" s="123" t="str">
        <f t="shared" si="3"/>
        <v>結算基金</v>
      </c>
      <c r="U13" s="123" t="s">
        <v>3064</v>
      </c>
      <c r="V13" s="123" t="str">
        <f t="shared" si="4"/>
        <v>股權</v>
      </c>
      <c r="W13" s="123" t="s">
        <v>518</v>
      </c>
      <c r="X13" s="123" t="s">
        <v>3092</v>
      </c>
      <c r="Y13" s="123" t="s">
        <v>1205</v>
      </c>
      <c r="Z13" s="123" t="s">
        <v>1205</v>
      </c>
      <c r="AA13" s="123" t="s">
        <v>579</v>
      </c>
      <c r="AB13" s="123" t="s">
        <v>3165</v>
      </c>
      <c r="AC13" s="397">
        <v>0</v>
      </c>
      <c r="AD13" s="123" t="str">
        <f t="shared" si="1"/>
        <v>TWD .00</v>
      </c>
      <c r="AE13" s="123"/>
      <c r="AF13" s="123"/>
      <c r="AG13" s="123"/>
      <c r="AH13" s="67" t="s">
        <v>1906</v>
      </c>
      <c r="AI13" s="42"/>
      <c r="AJ13" s="41"/>
      <c r="AK13" s="41"/>
    </row>
    <row r="14" spans="1:48" ht="52.5" customHeight="1">
      <c r="A14" s="323">
        <v>45107</v>
      </c>
      <c r="B14" s="175">
        <v>4.3</v>
      </c>
      <c r="C14" s="118" t="s">
        <v>2866</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2575</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3087</v>
      </c>
      <c r="S14" s="123" t="s">
        <v>3063</v>
      </c>
      <c r="T14" s="123" t="str">
        <f t="shared" si="3"/>
        <v>結算基金</v>
      </c>
      <c r="U14" s="123" t="s">
        <v>3064</v>
      </c>
      <c r="V14" s="123" t="str">
        <f t="shared" si="4"/>
        <v>股權</v>
      </c>
      <c r="W14" s="123" t="s">
        <v>518</v>
      </c>
      <c r="X14" s="123" t="s">
        <v>3092</v>
      </c>
      <c r="Y14" s="123" t="s">
        <v>1205</v>
      </c>
      <c r="Z14" s="123" t="s">
        <v>1205</v>
      </c>
      <c r="AA14" s="123" t="s">
        <v>579</v>
      </c>
      <c r="AB14" s="123" t="s">
        <v>3165</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2576</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3087</v>
      </c>
      <c r="S15" s="123" t="s">
        <v>3063</v>
      </c>
      <c r="T15" s="123" t="str">
        <f t="shared" si="3"/>
        <v>結算基金</v>
      </c>
      <c r="U15" s="123" t="s">
        <v>3064</v>
      </c>
      <c r="V15" s="123" t="str">
        <f t="shared" si="4"/>
        <v>股權</v>
      </c>
      <c r="W15" s="123" t="s">
        <v>518</v>
      </c>
      <c r="X15" s="123" t="s">
        <v>3092</v>
      </c>
      <c r="Y15" s="123" t="s">
        <v>1205</v>
      </c>
      <c r="Z15" s="123" t="s">
        <v>1205</v>
      </c>
      <c r="AA15" s="123" t="s">
        <v>579</v>
      </c>
      <c r="AB15" s="123" t="s">
        <v>3165</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2577</v>
      </c>
      <c r="J16" s="111" t="str">
        <f>VLOOKUP(E16,期交所英文!C:D,2,0)</f>
        <v>Unsecured cash deposited at commercial banks;Reported as at quarter end;Pre-Haircut and Post- Haircut</v>
      </c>
      <c r="K16" s="122">
        <v>20220930</v>
      </c>
      <c r="L16" s="273" t="s">
        <v>2471</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3087</v>
      </c>
      <c r="S16" s="139" t="s">
        <v>3063</v>
      </c>
      <c r="T16" s="139" t="str">
        <f t="shared" si="3"/>
        <v>結算基金</v>
      </c>
      <c r="U16" s="139" t="s">
        <v>3064</v>
      </c>
      <c r="V16" s="139" t="str">
        <f t="shared" si="4"/>
        <v>股權</v>
      </c>
      <c r="W16" s="139" t="s">
        <v>518</v>
      </c>
      <c r="X16" s="139" t="s">
        <v>3092</v>
      </c>
      <c r="Y16" s="139" t="s">
        <v>1205</v>
      </c>
      <c r="Z16" s="139" t="s">
        <v>1205</v>
      </c>
      <c r="AA16" s="139" t="s">
        <v>579</v>
      </c>
      <c r="AB16" s="123" t="s">
        <v>3165</v>
      </c>
      <c r="AC16" s="397" t="e">
        <f>AC2+AC3+AC5</f>
        <v>#VALUE!</v>
      </c>
      <c r="AD16" s="274" t="e">
        <f>"折減前:TWD"&amp;TEXT(AC16,"#,##.00")&amp;CHAR(10)&amp;"折減後:TWD"&amp;TEXT(AC16,"#,##.00")</f>
        <v>#VALUE!</v>
      </c>
      <c r="AE16" s="274" t="s">
        <v>3148</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2578</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3087</v>
      </c>
      <c r="S17" s="123" t="s">
        <v>3063</v>
      </c>
      <c r="T17" s="123" t="str">
        <f t="shared" si="3"/>
        <v>結算基金</v>
      </c>
      <c r="U17" s="123" t="s">
        <v>3064</v>
      </c>
      <c r="V17" s="123" t="str">
        <f t="shared" si="4"/>
        <v>股權</v>
      </c>
      <c r="W17" s="123" t="s">
        <v>518</v>
      </c>
      <c r="X17" s="123" t="s">
        <v>3092</v>
      </c>
      <c r="Y17" s="123" t="s">
        <v>1205</v>
      </c>
      <c r="Z17" s="123" t="s">
        <v>1205</v>
      </c>
      <c r="AA17" s="123" t="s">
        <v>579</v>
      </c>
      <c r="AB17" s="123" t="s">
        <v>3165</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2579</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3087</v>
      </c>
      <c r="S18" s="123" t="s">
        <v>3063</v>
      </c>
      <c r="T18" s="123" t="str">
        <f t="shared" si="3"/>
        <v>結算基金</v>
      </c>
      <c r="U18" s="123" t="s">
        <v>3064</v>
      </c>
      <c r="V18" s="123" t="str">
        <f t="shared" si="4"/>
        <v>股權</v>
      </c>
      <c r="W18" s="123" t="s">
        <v>518</v>
      </c>
      <c r="X18" s="123" t="s">
        <v>3092</v>
      </c>
      <c r="Y18" s="123" t="s">
        <v>1205</v>
      </c>
      <c r="Z18" s="123" t="s">
        <v>1205</v>
      </c>
      <c r="AA18" s="123" t="s">
        <v>579</v>
      </c>
      <c r="AB18" s="123" t="s">
        <v>3165</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2580</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3087</v>
      </c>
      <c r="S19" s="123" t="s">
        <v>3063</v>
      </c>
      <c r="T19" s="123" t="str">
        <f t="shared" si="3"/>
        <v>結算基金</v>
      </c>
      <c r="U19" s="123" t="s">
        <v>3064</v>
      </c>
      <c r="V19" s="123" t="str">
        <f t="shared" si="4"/>
        <v>股權</v>
      </c>
      <c r="W19" s="123" t="s">
        <v>518</v>
      </c>
      <c r="X19" s="123" t="s">
        <v>3092</v>
      </c>
      <c r="Y19" s="123" t="s">
        <v>1205</v>
      </c>
      <c r="Z19" s="123" t="s">
        <v>1205</v>
      </c>
      <c r="AA19" s="123" t="s">
        <v>579</v>
      </c>
      <c r="AB19" s="123" t="s">
        <v>3165</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2581</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3087</v>
      </c>
      <c r="S20" s="123" t="s">
        <v>3063</v>
      </c>
      <c r="T20" s="123" t="str">
        <f t="shared" si="3"/>
        <v>結算基金</v>
      </c>
      <c r="U20" s="123" t="s">
        <v>3064</v>
      </c>
      <c r="V20" s="123" t="str">
        <f t="shared" si="4"/>
        <v>股權</v>
      </c>
      <c r="W20" s="123" t="s">
        <v>518</v>
      </c>
      <c r="X20" s="123" t="s">
        <v>3092</v>
      </c>
      <c r="Y20" s="123" t="s">
        <v>1205</v>
      </c>
      <c r="Z20" s="123" t="s">
        <v>1205</v>
      </c>
      <c r="AA20" s="123" t="s">
        <v>579</v>
      </c>
      <c r="AB20" s="123" t="s">
        <v>3165</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2582</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3087</v>
      </c>
      <c r="S21" s="123" t="s">
        <v>3063</v>
      </c>
      <c r="T21" s="123" t="str">
        <f t="shared" si="3"/>
        <v>結算基金</v>
      </c>
      <c r="U21" s="123" t="s">
        <v>3064</v>
      </c>
      <c r="V21" s="123" t="str">
        <f t="shared" si="4"/>
        <v>股權</v>
      </c>
      <c r="W21" s="123" t="s">
        <v>518</v>
      </c>
      <c r="X21" s="123" t="s">
        <v>3092</v>
      </c>
      <c r="Y21" s="123" t="s">
        <v>1205</v>
      </c>
      <c r="Z21" s="123" t="s">
        <v>1205</v>
      </c>
      <c r="AA21" s="123" t="s">
        <v>579</v>
      </c>
      <c r="AB21" s="123" t="s">
        <v>3165</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2393</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2583</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3087</v>
      </c>
      <c r="S22" s="123" t="s">
        <v>3063</v>
      </c>
      <c r="T22" s="123" t="str">
        <f t="shared" si="3"/>
        <v>結算基金</v>
      </c>
      <c r="U22" s="123" t="s">
        <v>3064</v>
      </c>
      <c r="V22" s="123" t="str">
        <f t="shared" si="4"/>
        <v>股權</v>
      </c>
      <c r="W22" s="123" t="s">
        <v>518</v>
      </c>
      <c r="X22" s="123" t="s">
        <v>3092</v>
      </c>
      <c r="Y22" s="123" t="s">
        <v>1205</v>
      </c>
      <c r="Z22" s="123" t="s">
        <v>1205</v>
      </c>
      <c r="AA22" s="123" t="s">
        <v>579</v>
      </c>
      <c r="AB22" s="123" t="s">
        <v>3165</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2394</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2584</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3087</v>
      </c>
      <c r="S23" s="123" t="s">
        <v>3063</v>
      </c>
      <c r="T23" s="123" t="str">
        <f t="shared" si="3"/>
        <v>結算基金</v>
      </c>
      <c r="U23" s="123" t="s">
        <v>3064</v>
      </c>
      <c r="V23" s="123" t="str">
        <f t="shared" si="4"/>
        <v>股權</v>
      </c>
      <c r="W23" s="123" t="s">
        <v>518</v>
      </c>
      <c r="X23" s="123" t="s">
        <v>3092</v>
      </c>
      <c r="Y23" s="123" t="s">
        <v>1205</v>
      </c>
      <c r="Z23" s="123" t="s">
        <v>1205</v>
      </c>
      <c r="AA23" s="123" t="s">
        <v>579</v>
      </c>
      <c r="AB23" s="123" t="s">
        <v>3165</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2396</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2585</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3087</v>
      </c>
      <c r="S24" s="123" t="s">
        <v>3063</v>
      </c>
      <c r="T24" s="123" t="str">
        <f t="shared" si="3"/>
        <v>結算基金</v>
      </c>
      <c r="U24" s="123" t="s">
        <v>3064</v>
      </c>
      <c r="V24" s="123" t="str">
        <f t="shared" si="4"/>
        <v>股權</v>
      </c>
      <c r="W24" s="123" t="s">
        <v>518</v>
      </c>
      <c r="X24" s="123" t="s">
        <v>3092</v>
      </c>
      <c r="Y24" s="123" t="s">
        <v>1205</v>
      </c>
      <c r="Z24" s="123" t="s">
        <v>1205</v>
      </c>
      <c r="AA24" s="123" t="s">
        <v>579</v>
      </c>
      <c r="AB24" s="123" t="s">
        <v>3165</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2395</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2586</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3087</v>
      </c>
      <c r="S25" s="123" t="s">
        <v>3063</v>
      </c>
      <c r="T25" s="123" t="str">
        <f t="shared" si="3"/>
        <v>結算基金</v>
      </c>
      <c r="U25" s="123" t="s">
        <v>3064</v>
      </c>
      <c r="V25" s="123" t="str">
        <f t="shared" si="4"/>
        <v>股權</v>
      </c>
      <c r="W25" s="123" t="s">
        <v>518</v>
      </c>
      <c r="X25" s="123" t="s">
        <v>3092</v>
      </c>
      <c r="Y25" s="123" t="s">
        <v>1205</v>
      </c>
      <c r="Z25" s="123" t="s">
        <v>1205</v>
      </c>
      <c r="AA25" s="123" t="s">
        <v>579</v>
      </c>
      <c r="AB25" s="123" t="s">
        <v>3165</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2397</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2585</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3087</v>
      </c>
      <c r="S26" s="123" t="s">
        <v>3063</v>
      </c>
      <c r="T26" s="123" t="str">
        <f t="shared" si="3"/>
        <v>結算基金</v>
      </c>
      <c r="U26" s="123" t="s">
        <v>3064</v>
      </c>
      <c r="V26" s="123" t="str">
        <f t="shared" si="4"/>
        <v>股權</v>
      </c>
      <c r="W26" s="123" t="s">
        <v>518</v>
      </c>
      <c r="X26" s="123" t="s">
        <v>3092</v>
      </c>
      <c r="Y26" s="123" t="s">
        <v>1205</v>
      </c>
      <c r="Z26" s="123" t="s">
        <v>1205</v>
      </c>
      <c r="AA26" s="123" t="s">
        <v>579</v>
      </c>
      <c r="AB26" s="123" t="s">
        <v>3165</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2398</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2587</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3087</v>
      </c>
      <c r="S27" s="139" t="s">
        <v>3063</v>
      </c>
      <c r="T27" s="139" t="str">
        <f t="shared" si="3"/>
        <v>結算基金</v>
      </c>
      <c r="U27" s="139" t="s">
        <v>3064</v>
      </c>
      <c r="V27" s="139" t="str">
        <f t="shared" si="4"/>
        <v>股權</v>
      </c>
      <c r="W27" s="139" t="s">
        <v>518</v>
      </c>
      <c r="X27" s="139" t="s">
        <v>3092</v>
      </c>
      <c r="Y27" s="139" t="s">
        <v>1205</v>
      </c>
      <c r="Z27" s="139" t="s">
        <v>1205</v>
      </c>
      <c r="AA27" s="139" t="s">
        <v>579</v>
      </c>
      <c r="AB27" s="123" t="s">
        <v>3165</v>
      </c>
      <c r="AC27" s="397" t="e">
        <f>AC16</f>
        <v>#VALUE!</v>
      </c>
      <c r="AD27" s="274" t="e">
        <f>"折減前:TWD"&amp;TEXT(AC27,"#,##.00")&amp;CHAR(10)&amp;"折減後:TWD"&amp;TEXT(AC27,"#,##.00")</f>
        <v>#VALUE!</v>
      </c>
      <c r="AE27" s="274" t="s">
        <v>3148</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2588</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3085</v>
      </c>
      <c r="S28" s="130" t="s">
        <v>3063</v>
      </c>
      <c r="T28" s="130" t="str">
        <f t="shared" si="3"/>
        <v>結算基金</v>
      </c>
      <c r="U28" s="130" t="s">
        <v>3064</v>
      </c>
      <c r="V28" s="130" t="str">
        <f t="shared" si="4"/>
        <v>股權</v>
      </c>
      <c r="W28" s="130" t="s">
        <v>518</v>
      </c>
      <c r="X28" s="130" t="s">
        <v>3092</v>
      </c>
      <c r="Y28" s="130" t="s">
        <v>1205</v>
      </c>
      <c r="Z28" s="130" t="s">
        <v>1205</v>
      </c>
      <c r="AA28" s="130" t="s">
        <v>3105</v>
      </c>
      <c r="AB28" s="130"/>
      <c r="AC28" s="394" t="str">
        <f>IFERROR(VLOOKUP(P28,#REF!,7,0),"N/A")</f>
        <v>N/A</v>
      </c>
      <c r="AD28" s="130" t="s">
        <v>3076</v>
      </c>
      <c r="AE28" s="130" t="s">
        <v>3075</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2736</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3090</v>
      </c>
      <c r="S29" s="130" t="s">
        <v>3063</v>
      </c>
      <c r="T29" s="130" t="str">
        <f t="shared" si="3"/>
        <v>結算基金</v>
      </c>
      <c r="U29" s="130" t="s">
        <v>3064</v>
      </c>
      <c r="V29" s="130" t="str">
        <f t="shared" si="4"/>
        <v>股權</v>
      </c>
      <c r="W29" s="130" t="s">
        <v>518</v>
      </c>
      <c r="X29" s="130" t="s">
        <v>3092</v>
      </c>
      <c r="Y29" s="130" t="s">
        <v>1205</v>
      </c>
      <c r="Z29" s="130" t="s">
        <v>1205</v>
      </c>
      <c r="AA29" s="130" t="s">
        <v>3105</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2704</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3087</v>
      </c>
      <c r="S30" s="120" t="s">
        <v>3063</v>
      </c>
      <c r="T30" s="120" t="str">
        <f t="shared" si="3"/>
        <v>結算基金</v>
      </c>
      <c r="U30" s="120" t="s">
        <v>3064</v>
      </c>
      <c r="V30" s="120" t="str">
        <f t="shared" si="4"/>
        <v>股權</v>
      </c>
      <c r="W30" s="120" t="s">
        <v>518</v>
      </c>
      <c r="X30" s="120" t="s">
        <v>3092</v>
      </c>
      <c r="Y30" s="120" t="s">
        <v>1205</v>
      </c>
      <c r="Z30" s="120" t="s">
        <v>1205</v>
      </c>
      <c r="AA30" s="120" t="s">
        <v>582</v>
      </c>
      <c r="AB30" s="120" t="s">
        <v>3166</v>
      </c>
      <c r="AC30" s="396" t="s">
        <v>3167</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2589</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3090</v>
      </c>
      <c r="S31" s="120" t="s">
        <v>3063</v>
      </c>
      <c r="T31" s="120" t="str">
        <f t="shared" si="3"/>
        <v>結算基金</v>
      </c>
      <c r="U31" s="120" t="s">
        <v>3064</v>
      </c>
      <c r="V31" s="120" t="str">
        <f t="shared" si="4"/>
        <v>股權</v>
      </c>
      <c r="W31" s="120" t="s">
        <v>518</v>
      </c>
      <c r="X31" s="120" t="s">
        <v>3092</v>
      </c>
      <c r="Y31" s="120" t="s">
        <v>1205</v>
      </c>
      <c r="Z31" s="120" t="s">
        <v>1205</v>
      </c>
      <c r="AA31" s="120" t="s">
        <v>3105</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2590</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3087</v>
      </c>
      <c r="S32" s="120" t="s">
        <v>3063</v>
      </c>
      <c r="T32" s="120" t="str">
        <f t="shared" si="3"/>
        <v>結算基金</v>
      </c>
      <c r="U32" s="120" t="s">
        <v>3064</v>
      </c>
      <c r="V32" s="120" t="str">
        <f t="shared" si="4"/>
        <v>股權</v>
      </c>
      <c r="W32" s="120" t="s">
        <v>518</v>
      </c>
      <c r="X32" s="120" t="s">
        <v>3092</v>
      </c>
      <c r="Y32" s="120" t="s">
        <v>1205</v>
      </c>
      <c r="Z32" s="120" t="s">
        <v>1205</v>
      </c>
      <c r="AA32" s="120" t="s">
        <v>3105</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2705</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3087</v>
      </c>
      <c r="S33" s="120" t="s">
        <v>3063</v>
      </c>
      <c r="T33" s="120" t="str">
        <f t="shared" si="3"/>
        <v>結算基金</v>
      </c>
      <c r="U33" s="120" t="s">
        <v>3064</v>
      </c>
      <c r="V33" s="120" t="str">
        <f t="shared" si="4"/>
        <v>股權</v>
      </c>
      <c r="W33" s="120" t="s">
        <v>518</v>
      </c>
      <c r="X33" s="120" t="s">
        <v>3092</v>
      </c>
      <c r="Y33" s="120" t="s">
        <v>1205</v>
      </c>
      <c r="Z33" s="120" t="s">
        <v>1205</v>
      </c>
      <c r="AA33" s="120" t="s">
        <v>582</v>
      </c>
      <c r="AB33" s="120" t="s">
        <v>3166</v>
      </c>
      <c r="AC33" s="396" t="s">
        <v>3170</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2706</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3087</v>
      </c>
      <c r="S34" s="119" t="s">
        <v>3063</v>
      </c>
      <c r="T34" s="119" t="str">
        <f t="shared" si="3"/>
        <v>結算基金</v>
      </c>
      <c r="U34" s="119" t="s">
        <v>3064</v>
      </c>
      <c r="V34" s="119" t="str">
        <f t="shared" si="4"/>
        <v>股權</v>
      </c>
      <c r="W34" s="119" t="s">
        <v>518</v>
      </c>
      <c r="X34" s="119" t="s">
        <v>3092</v>
      </c>
      <c r="Y34" s="119" t="s">
        <v>1205</v>
      </c>
      <c r="Z34" s="119" t="s">
        <v>1205</v>
      </c>
      <c r="AA34" s="119" t="s">
        <v>582</v>
      </c>
      <c r="AB34" s="119" t="s">
        <v>3166</v>
      </c>
      <c r="AC34" s="398" t="s">
        <v>3168</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2591</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3090</v>
      </c>
      <c r="S35" s="119" t="s">
        <v>3063</v>
      </c>
      <c r="T35" s="119" t="str">
        <f t="shared" si="3"/>
        <v>結算基金</v>
      </c>
      <c r="U35" s="119" t="s">
        <v>3064</v>
      </c>
      <c r="V35" s="119" t="str">
        <f t="shared" si="4"/>
        <v>股權</v>
      </c>
      <c r="W35" s="119" t="s">
        <v>518</v>
      </c>
      <c r="X35" s="119" t="s">
        <v>3092</v>
      </c>
      <c r="Y35" s="119" t="s">
        <v>1205</v>
      </c>
      <c r="Z35" s="119" t="s">
        <v>1205</v>
      </c>
      <c r="AA35" s="119" t="s">
        <v>3105</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2592</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3087</v>
      </c>
      <c r="S36" s="119" t="s">
        <v>3063</v>
      </c>
      <c r="T36" s="119" t="str">
        <f t="shared" si="3"/>
        <v>結算基金</v>
      </c>
      <c r="U36" s="119" t="s">
        <v>3064</v>
      </c>
      <c r="V36" s="119" t="str">
        <f t="shared" si="4"/>
        <v>股權</v>
      </c>
      <c r="W36" s="119" t="s">
        <v>518</v>
      </c>
      <c r="X36" s="119" t="s">
        <v>3092</v>
      </c>
      <c r="Y36" s="119" t="s">
        <v>1205</v>
      </c>
      <c r="Z36" s="119" t="s">
        <v>1205</v>
      </c>
      <c r="AA36" s="119" t="s">
        <v>3105</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3083</v>
      </c>
      <c r="F37" s="112" t="s">
        <v>1875</v>
      </c>
      <c r="G37" s="119" t="str">
        <f t="shared" si="2"/>
        <v>信用風險揭露</v>
      </c>
      <c r="H37" s="119" t="str">
        <f t="shared" si="2"/>
        <v>Credit Risk Disclosures</v>
      </c>
      <c r="I37" s="436" t="s">
        <v>2707</v>
      </c>
      <c r="J37" s="112" t="e">
        <f>VLOOKUP(E37,期交所英文!C:D,2,0)</f>
        <v>#N/A</v>
      </c>
      <c r="K37" s="125">
        <v>20220930</v>
      </c>
      <c r="L37" s="119" t="s">
        <v>1481</v>
      </c>
      <c r="M37" s="119" t="e">
        <f>VLOOKUP(E37,期交所英文!C:F,4,0)</f>
        <v>#N/A</v>
      </c>
      <c r="N37" s="126"/>
      <c r="O37" s="119" t="e">
        <f>IF(VLOOKUP(E37,期交所英文!C:G,5,0)="","",VLOOKUP(E37,期交所英文!C:G,5,0))</f>
        <v>#N/A</v>
      </c>
      <c r="P37" s="294" t="s">
        <v>2472</v>
      </c>
      <c r="Q37" s="119" t="str">
        <f>VLOOKUP(E37,Guide!C:F,4,0)</f>
        <v>Numeric 2dp, Currency</v>
      </c>
      <c r="R37" s="119" t="s">
        <v>3087</v>
      </c>
      <c r="S37" s="119" t="s">
        <v>3063</v>
      </c>
      <c r="T37" s="119" t="str">
        <f t="shared" si="3"/>
        <v>結算基金</v>
      </c>
      <c r="U37" s="119" t="s">
        <v>3064</v>
      </c>
      <c r="V37" s="119" t="str">
        <f t="shared" si="4"/>
        <v>股權</v>
      </c>
      <c r="W37" s="119" t="s">
        <v>518</v>
      </c>
      <c r="X37" s="119" t="s">
        <v>3092</v>
      </c>
      <c r="Y37" s="119" t="s">
        <v>1205</v>
      </c>
      <c r="Z37" s="119" t="s">
        <v>1205</v>
      </c>
      <c r="AA37" s="119" t="s">
        <v>582</v>
      </c>
      <c r="AB37" s="119" t="s">
        <v>3166</v>
      </c>
      <c r="AC37" s="398" t="s">
        <v>3169</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2593</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3085</v>
      </c>
      <c r="S38" s="123" t="s">
        <v>537</v>
      </c>
      <c r="T38" s="123" t="str">
        <f t="shared" si="3"/>
        <v>結算機構</v>
      </c>
      <c r="U38" s="123" t="s">
        <v>3107</v>
      </c>
      <c r="V38" s="123" t="str">
        <f t="shared" si="4"/>
        <v>證券櫃檯買賣中心</v>
      </c>
      <c r="W38" s="123" t="s">
        <v>518</v>
      </c>
      <c r="X38" s="123" t="s">
        <v>3092</v>
      </c>
      <c r="Y38" s="123" t="s">
        <v>1205</v>
      </c>
      <c r="Z38" s="123" t="s">
        <v>1205</v>
      </c>
      <c r="AA38" s="123" t="s">
        <v>3105</v>
      </c>
      <c r="AB38" s="123"/>
      <c r="AC38" s="397" t="str">
        <f>IFERROR(VLOOKUP(P38,#REF!,6,0),"N/A")</f>
        <v>N/A</v>
      </c>
      <c r="AD38" s="123" t="s">
        <v>2867</v>
      </c>
      <c r="AE38" s="447" t="s">
        <v>3073</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2708</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3085</v>
      </c>
      <c r="S39" s="123" t="s">
        <v>537</v>
      </c>
      <c r="T39" s="123" t="str">
        <f t="shared" si="3"/>
        <v>結算機構</v>
      </c>
      <c r="U39" s="123" t="s">
        <v>3107</v>
      </c>
      <c r="V39" s="123" t="str">
        <f t="shared" si="4"/>
        <v>證券櫃檯買賣中心</v>
      </c>
      <c r="W39" s="123" t="s">
        <v>518</v>
      </c>
      <c r="X39" s="123" t="s">
        <v>3092</v>
      </c>
      <c r="Y39" s="123" t="s">
        <v>1205</v>
      </c>
      <c r="Z39" s="123" t="s">
        <v>1205</v>
      </c>
      <c r="AA39" s="123" t="s">
        <v>3105</v>
      </c>
      <c r="AB39" s="123"/>
      <c r="AC39" s="397" t="str">
        <f>IFERROR(VLOOKUP(P39,#REF!,6,0),"N/A")</f>
        <v>N/A</v>
      </c>
      <c r="AD39" s="123" t="s">
        <v>2869</v>
      </c>
      <c r="AE39" s="123" t="s">
        <v>2868</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2594</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3087</v>
      </c>
      <c r="S40" s="123" t="s">
        <v>537</v>
      </c>
      <c r="T40" s="123" t="str">
        <f t="shared" si="3"/>
        <v>結算機構</v>
      </c>
      <c r="U40" s="123" t="s">
        <v>3107</v>
      </c>
      <c r="V40" s="123" t="str">
        <f t="shared" si="4"/>
        <v>證券櫃檯買賣中心</v>
      </c>
      <c r="W40" s="123" t="s">
        <v>518</v>
      </c>
      <c r="X40" s="123" t="s">
        <v>3092</v>
      </c>
      <c r="Y40" s="123" t="s">
        <v>1205</v>
      </c>
      <c r="Z40" s="123" t="s">
        <v>1205</v>
      </c>
      <c r="AA40" s="123" t="s">
        <v>3105</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2595</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3085</v>
      </c>
      <c r="S41" s="123" t="s">
        <v>537</v>
      </c>
      <c r="T41" s="123" t="str">
        <f t="shared" si="3"/>
        <v>結算機構</v>
      </c>
      <c r="U41" s="123" t="s">
        <v>3107</v>
      </c>
      <c r="V41" s="123" t="str">
        <f t="shared" si="4"/>
        <v>證券櫃檯買賣中心</v>
      </c>
      <c r="W41" s="123" t="s">
        <v>518</v>
      </c>
      <c r="X41" s="123" t="s">
        <v>3092</v>
      </c>
      <c r="Y41" s="123" t="s">
        <v>1205</v>
      </c>
      <c r="Z41" s="123" t="s">
        <v>1205</v>
      </c>
      <c r="AA41" s="123" t="s">
        <v>3105</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2596</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3085</v>
      </c>
      <c r="S42" s="123" t="s">
        <v>537</v>
      </c>
      <c r="T42" s="123" t="str">
        <f t="shared" si="3"/>
        <v>結算機構</v>
      </c>
      <c r="U42" s="123" t="s">
        <v>3107</v>
      </c>
      <c r="V42" s="123" t="str">
        <f t="shared" si="4"/>
        <v>證券櫃檯買賣中心</v>
      </c>
      <c r="W42" s="123" t="s">
        <v>518</v>
      </c>
      <c r="X42" s="123" t="s">
        <v>3092</v>
      </c>
      <c r="Y42" s="123" t="s">
        <v>1205</v>
      </c>
      <c r="Z42" s="123" t="s">
        <v>1205</v>
      </c>
      <c r="AA42" s="123" t="s">
        <v>3062</v>
      </c>
      <c r="AB42" s="123" t="s">
        <v>3173</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2597</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3090</v>
      </c>
      <c r="S43" s="123" t="s">
        <v>537</v>
      </c>
      <c r="T43" s="123" t="str">
        <f t="shared" si="3"/>
        <v>結算機構</v>
      </c>
      <c r="U43" s="123" t="s">
        <v>3107</v>
      </c>
      <c r="V43" s="123" t="str">
        <f t="shared" si="4"/>
        <v>證券櫃檯買賣中心</v>
      </c>
      <c r="W43" s="123" t="s">
        <v>518</v>
      </c>
      <c r="X43" s="123" t="s">
        <v>3092</v>
      </c>
      <c r="Y43" s="123" t="s">
        <v>1205</v>
      </c>
      <c r="Z43" s="123" t="s">
        <v>1205</v>
      </c>
      <c r="AA43" s="123" t="s">
        <v>3105</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2598</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3087</v>
      </c>
      <c r="S44" s="120" t="s">
        <v>3063</v>
      </c>
      <c r="T44" s="120" t="str">
        <f t="shared" si="3"/>
        <v>結算基金</v>
      </c>
      <c r="U44" s="120" t="s">
        <v>3064</v>
      </c>
      <c r="V44" s="120" t="str">
        <f t="shared" si="4"/>
        <v>股權</v>
      </c>
      <c r="W44" s="120" t="s">
        <v>518</v>
      </c>
      <c r="X44" s="120" t="s">
        <v>3092</v>
      </c>
      <c r="Y44" s="120" t="s">
        <v>1205</v>
      </c>
      <c r="Z44" s="120" t="s">
        <v>1205</v>
      </c>
      <c r="AA44" s="120"/>
      <c r="AB44" s="120"/>
      <c r="AC44" s="396" t="str">
        <f>IFERROR(VLOOKUP(P44,#REF!,7,0),"N/A")</f>
        <v>N/A</v>
      </c>
      <c r="AD44" s="120" t="str">
        <f t="shared" si="8"/>
        <v>n/a</v>
      </c>
      <c r="AE44" s="120" t="s">
        <v>3074</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2599</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3087</v>
      </c>
      <c r="S45" s="120" t="s">
        <v>3063</v>
      </c>
      <c r="T45" s="120" t="str">
        <f t="shared" si="3"/>
        <v>結算基金</v>
      </c>
      <c r="U45" s="120" t="s">
        <v>3064</v>
      </c>
      <c r="V45" s="120" t="str">
        <f t="shared" si="4"/>
        <v>股權</v>
      </c>
      <c r="W45" s="120" t="s">
        <v>518</v>
      </c>
      <c r="X45" s="120" t="s">
        <v>3092</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2600</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3087</v>
      </c>
      <c r="S46" s="120" t="s">
        <v>3063</v>
      </c>
      <c r="T46" s="120" t="str">
        <f t="shared" si="3"/>
        <v>結算基金</v>
      </c>
      <c r="U46" s="120" t="s">
        <v>3064</v>
      </c>
      <c r="V46" s="120" t="str">
        <f t="shared" si="4"/>
        <v>股權</v>
      </c>
      <c r="W46" s="120" t="s">
        <v>518</v>
      </c>
      <c r="X46" s="120" t="s">
        <v>3092</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2601</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3087</v>
      </c>
      <c r="S47" s="120" t="s">
        <v>3063</v>
      </c>
      <c r="T47" s="120" t="str">
        <f t="shared" si="3"/>
        <v>結算基金</v>
      </c>
      <c r="U47" s="120" t="s">
        <v>3064</v>
      </c>
      <c r="V47" s="120" t="str">
        <f t="shared" si="4"/>
        <v>股權</v>
      </c>
      <c r="W47" s="120" t="s">
        <v>518</v>
      </c>
      <c r="X47" s="120" t="s">
        <v>3092</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2602</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3087</v>
      </c>
      <c r="S48" s="120" t="s">
        <v>3063</v>
      </c>
      <c r="T48" s="120" t="str">
        <f t="shared" si="3"/>
        <v>結算基金</v>
      </c>
      <c r="U48" s="120" t="s">
        <v>3064</v>
      </c>
      <c r="V48" s="120" t="str">
        <f t="shared" si="4"/>
        <v>股權</v>
      </c>
      <c r="W48" s="120" t="s">
        <v>518</v>
      </c>
      <c r="X48" s="120" t="s">
        <v>3092</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2603</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3087</v>
      </c>
      <c r="S49" s="120" t="s">
        <v>3063</v>
      </c>
      <c r="T49" s="120" t="str">
        <f t="shared" si="3"/>
        <v>結算基金</v>
      </c>
      <c r="U49" s="120" t="s">
        <v>3064</v>
      </c>
      <c r="V49" s="120" t="str">
        <f t="shared" si="4"/>
        <v>股權</v>
      </c>
      <c r="W49" s="120" t="s">
        <v>518</v>
      </c>
      <c r="X49" s="120" t="s">
        <v>3092</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2604</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3087</v>
      </c>
      <c r="S50" s="120" t="s">
        <v>3063</v>
      </c>
      <c r="T50" s="120" t="str">
        <f t="shared" si="3"/>
        <v>結算基金</v>
      </c>
      <c r="U50" s="120" t="s">
        <v>3064</v>
      </c>
      <c r="V50" s="120" t="str">
        <f t="shared" si="4"/>
        <v>股權</v>
      </c>
      <c r="W50" s="120" t="s">
        <v>518</v>
      </c>
      <c r="X50" s="120" t="s">
        <v>3092</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2605</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3087</v>
      </c>
      <c r="S51" s="120" t="s">
        <v>3063</v>
      </c>
      <c r="T51" s="120" t="str">
        <f t="shared" si="3"/>
        <v>結算基金</v>
      </c>
      <c r="U51" s="120" t="s">
        <v>3064</v>
      </c>
      <c r="V51" s="120" t="str">
        <f t="shared" si="4"/>
        <v>股權</v>
      </c>
      <c r="W51" s="120" t="s">
        <v>518</v>
      </c>
      <c r="X51" s="120" t="s">
        <v>3092</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2606</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3087</v>
      </c>
      <c r="S52" s="120" t="s">
        <v>3063</v>
      </c>
      <c r="T52" s="120" t="str">
        <f t="shared" si="3"/>
        <v>結算基金</v>
      </c>
      <c r="U52" s="120" t="s">
        <v>3064</v>
      </c>
      <c r="V52" s="120" t="str">
        <f t="shared" si="4"/>
        <v>股權</v>
      </c>
      <c r="W52" s="120" t="s">
        <v>518</v>
      </c>
      <c r="X52" s="120" t="s">
        <v>3092</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2607</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3087</v>
      </c>
      <c r="S53" s="120" t="s">
        <v>3063</v>
      </c>
      <c r="T53" s="120" t="str">
        <f t="shared" si="3"/>
        <v>結算基金</v>
      </c>
      <c r="U53" s="120" t="s">
        <v>3064</v>
      </c>
      <c r="V53" s="120" t="str">
        <f t="shared" si="4"/>
        <v>股權</v>
      </c>
      <c r="W53" s="120" t="s">
        <v>518</v>
      </c>
      <c r="X53" s="120" t="s">
        <v>3092</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2474</v>
      </c>
      <c r="F54" s="117" t="s">
        <v>1825</v>
      </c>
      <c r="G54" s="120" t="str">
        <f t="shared" si="2"/>
        <v>每項結算服務持有保證金總額，按自有帳戶及客戶帳戶分列</v>
      </c>
      <c r="H54" s="120" t="str">
        <f t="shared" si="2"/>
        <v>For each clearing service, total initial
margin held, split by house and client</v>
      </c>
      <c r="I54" s="434" t="s">
        <v>2608</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3087</v>
      </c>
      <c r="S54" s="120" t="s">
        <v>3063</v>
      </c>
      <c r="T54" s="120" t="str">
        <f t="shared" si="3"/>
        <v>結算基金</v>
      </c>
      <c r="U54" s="120" t="s">
        <v>3064</v>
      </c>
      <c r="V54" s="120" t="str">
        <f t="shared" si="4"/>
        <v>股權</v>
      </c>
      <c r="W54" s="120" t="s">
        <v>518</v>
      </c>
      <c r="X54" s="120" t="s">
        <v>3092</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2475</v>
      </c>
      <c r="F55" s="117" t="s">
        <v>1824</v>
      </c>
      <c r="G55" s="120" t="str">
        <f t="shared" si="2"/>
        <v>每項結算服務持有保證金總額，按自有帳戶及客戶帳戶分列</v>
      </c>
      <c r="H55" s="120" t="str">
        <f t="shared" si="2"/>
        <v>For each clearing service, total initial
margin held, split by house and client</v>
      </c>
      <c r="I55" s="434" t="s">
        <v>2609</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3087</v>
      </c>
      <c r="S55" s="120" t="s">
        <v>3063</v>
      </c>
      <c r="T55" s="120" t="str">
        <f t="shared" si="3"/>
        <v>結算基金</v>
      </c>
      <c r="U55" s="120" t="s">
        <v>3064</v>
      </c>
      <c r="V55" s="120" t="str">
        <f t="shared" si="4"/>
        <v>股權</v>
      </c>
      <c r="W55" s="120" t="s">
        <v>518</v>
      </c>
      <c r="X55" s="120" t="s">
        <v>3092</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2476</v>
      </c>
      <c r="F56" s="117" t="s">
        <v>1823</v>
      </c>
      <c r="G56" s="120" t="str">
        <f t="shared" si="2"/>
        <v>每項結算服務持有保證金總額，按自有帳戶及客戶帳戶分列</v>
      </c>
      <c r="H56" s="120" t="str">
        <f t="shared" si="2"/>
        <v>For each clearing service, total initial
margin held, split by house and client</v>
      </c>
      <c r="I56" s="434" t="s">
        <v>2610</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3087</v>
      </c>
      <c r="S56" s="120" t="s">
        <v>3063</v>
      </c>
      <c r="T56" s="120" t="str">
        <f t="shared" si="3"/>
        <v>結算基金</v>
      </c>
      <c r="U56" s="120" t="s">
        <v>3064</v>
      </c>
      <c r="V56" s="120" t="str">
        <f t="shared" si="4"/>
        <v>股權</v>
      </c>
      <c r="W56" s="120" t="s">
        <v>518</v>
      </c>
      <c r="X56" s="120" t="s">
        <v>3092</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2477</v>
      </c>
      <c r="F57" s="117" t="s">
        <v>1822</v>
      </c>
      <c r="G57" s="120" t="str">
        <f t="shared" si="2"/>
        <v>每項結算服務持有保證金總額，按自有帳戶及客戶帳戶分列</v>
      </c>
      <c r="H57" s="120" t="str">
        <f t="shared" si="2"/>
        <v>For each clearing service, total initial
margin held, split by house and client</v>
      </c>
      <c r="I57" s="434" t="s">
        <v>2611</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3087</v>
      </c>
      <c r="S57" s="120" t="s">
        <v>3063</v>
      </c>
      <c r="T57" s="120" t="str">
        <f t="shared" si="3"/>
        <v>結算基金</v>
      </c>
      <c r="U57" s="120" t="s">
        <v>3064</v>
      </c>
      <c r="V57" s="120" t="str">
        <f t="shared" si="4"/>
        <v>股權</v>
      </c>
      <c r="W57" s="120" t="s">
        <v>518</v>
      </c>
      <c r="X57" s="120" t="s">
        <v>3092</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2399</v>
      </c>
      <c r="F58" s="117" t="s">
        <v>1821</v>
      </c>
      <c r="G58" s="120" t="str">
        <f t="shared" si="2"/>
        <v>每項結算服務持有保證金總額，按自有帳戶及客戶帳戶分列</v>
      </c>
      <c r="H58" s="120" t="str">
        <f t="shared" si="2"/>
        <v>For each clearing service, total initial
margin held, split by house and client</v>
      </c>
      <c r="I58" s="434" t="s">
        <v>2612</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3087</v>
      </c>
      <c r="S58" s="120" t="s">
        <v>3063</v>
      </c>
      <c r="T58" s="120" t="str">
        <f t="shared" si="3"/>
        <v>結算基金</v>
      </c>
      <c r="U58" s="120" t="s">
        <v>3064</v>
      </c>
      <c r="V58" s="120" t="str">
        <f t="shared" si="4"/>
        <v>股權</v>
      </c>
      <c r="W58" s="120" t="s">
        <v>518</v>
      </c>
      <c r="X58" s="120" t="s">
        <v>3092</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2400</v>
      </c>
      <c r="F59" s="120" t="s">
        <v>1815</v>
      </c>
      <c r="G59" s="120" t="str">
        <f t="shared" si="2"/>
        <v>每項結算服務持有保證金總額，按自有帳戶及客戶帳戶分列</v>
      </c>
      <c r="H59" s="120" t="str">
        <f t="shared" si="2"/>
        <v>For each clearing service, total initial
margin held, split by house and client</v>
      </c>
      <c r="I59" s="120" t="s">
        <v>2613</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3087</v>
      </c>
      <c r="S59" s="120" t="s">
        <v>3063</v>
      </c>
      <c r="T59" s="120" t="str">
        <f t="shared" si="3"/>
        <v>結算基金</v>
      </c>
      <c r="U59" s="120" t="s">
        <v>3064</v>
      </c>
      <c r="V59" s="120" t="str">
        <f t="shared" si="4"/>
        <v>股權</v>
      </c>
      <c r="W59" s="120" t="s">
        <v>518</v>
      </c>
      <c r="X59" s="120" t="s">
        <v>3092</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2614</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3085</v>
      </c>
      <c r="S60" s="120" t="s">
        <v>516</v>
      </c>
      <c r="T60" s="120" t="str">
        <f t="shared" si="3"/>
        <v>結算服務</v>
      </c>
      <c r="U60" s="120" t="s">
        <v>3064</v>
      </c>
      <c r="V60" s="120" t="str">
        <f t="shared" si="4"/>
        <v>股權</v>
      </c>
      <c r="W60" s="120" t="s">
        <v>518</v>
      </c>
      <c r="X60" s="120" t="s">
        <v>3092</v>
      </c>
      <c r="Y60" s="120" t="s">
        <v>1205</v>
      </c>
      <c r="Z60" s="120" t="s">
        <v>1205</v>
      </c>
      <c r="AA60" s="120" t="s">
        <v>3105</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2615</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3085</v>
      </c>
      <c r="S61" s="120" t="s">
        <v>516</v>
      </c>
      <c r="T61" s="120" t="str">
        <f t="shared" si="3"/>
        <v>結算服務</v>
      </c>
      <c r="U61" s="120" t="s">
        <v>3064</v>
      </c>
      <c r="V61" s="120" t="str">
        <f t="shared" si="4"/>
        <v>股權</v>
      </c>
      <c r="W61" s="120" t="s">
        <v>518</v>
      </c>
      <c r="X61" s="120" t="s">
        <v>3092</v>
      </c>
      <c r="Y61" s="120" t="s">
        <v>1205</v>
      </c>
      <c r="Z61" s="120" t="s">
        <v>1205</v>
      </c>
      <c r="AA61" s="120" t="s">
        <v>3105</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2616</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3084</v>
      </c>
      <c r="S62" s="120" t="s">
        <v>516</v>
      </c>
      <c r="T62" s="120" t="str">
        <f t="shared" si="3"/>
        <v>結算服務</v>
      </c>
      <c r="U62" s="120" t="s">
        <v>3064</v>
      </c>
      <c r="V62" s="120" t="str">
        <f t="shared" si="4"/>
        <v>股權</v>
      </c>
      <c r="W62" s="120" t="s">
        <v>518</v>
      </c>
      <c r="X62" s="120" t="s">
        <v>3092</v>
      </c>
      <c r="Y62" s="120" t="s">
        <v>1205</v>
      </c>
      <c r="Z62" s="120" t="s">
        <v>1205</v>
      </c>
      <c r="AA62" s="120" t="s">
        <v>3105</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2617</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3085</v>
      </c>
      <c r="S63" s="120" t="s">
        <v>516</v>
      </c>
      <c r="T63" s="120" t="str">
        <f t="shared" si="3"/>
        <v>結算服務</v>
      </c>
      <c r="U63" s="120" t="s">
        <v>3064</v>
      </c>
      <c r="V63" s="120" t="str">
        <f t="shared" si="4"/>
        <v>股權</v>
      </c>
      <c r="W63" s="120" t="s">
        <v>518</v>
      </c>
      <c r="X63" s="120" t="s">
        <v>3092</v>
      </c>
      <c r="Y63" s="120" t="s">
        <v>1205</v>
      </c>
      <c r="Z63" s="120" t="s">
        <v>1205</v>
      </c>
      <c r="AA63" s="120" t="s">
        <v>3105</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2618</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3084</v>
      </c>
      <c r="S64" s="120" t="s">
        <v>516</v>
      </c>
      <c r="T64" s="120" t="str">
        <f t="shared" si="3"/>
        <v>結算服務</v>
      </c>
      <c r="U64" s="120" t="s">
        <v>3064</v>
      </c>
      <c r="V64" s="120" t="str">
        <f t="shared" si="4"/>
        <v>股權</v>
      </c>
      <c r="W64" s="120" t="s">
        <v>518</v>
      </c>
      <c r="X64" s="120" t="s">
        <v>3092</v>
      </c>
      <c r="Y64" s="120" t="s">
        <v>1205</v>
      </c>
      <c r="Z64" s="120" t="s">
        <v>1205</v>
      </c>
      <c r="AA64" s="120" t="s">
        <v>3105</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2619</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3089</v>
      </c>
      <c r="S65" s="120" t="s">
        <v>516</v>
      </c>
      <c r="T65" s="120" t="str">
        <f t="shared" si="3"/>
        <v>結算服務</v>
      </c>
      <c r="U65" s="120" t="s">
        <v>3064</v>
      </c>
      <c r="V65" s="120" t="str">
        <f t="shared" si="4"/>
        <v>股權</v>
      </c>
      <c r="W65" s="120" t="s">
        <v>518</v>
      </c>
      <c r="X65" s="120" t="s">
        <v>3092</v>
      </c>
      <c r="Y65" s="120" t="s">
        <v>1205</v>
      </c>
      <c r="Z65" s="120" t="s">
        <v>1205</v>
      </c>
      <c r="AA65" s="120" t="s">
        <v>3105</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2620</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3084</v>
      </c>
      <c r="S66" s="120" t="s">
        <v>516</v>
      </c>
      <c r="T66" s="120" t="str">
        <f t="shared" si="3"/>
        <v>結算服務</v>
      </c>
      <c r="U66" s="120" t="s">
        <v>3064</v>
      </c>
      <c r="V66" s="120" t="str">
        <f t="shared" si="4"/>
        <v>股權</v>
      </c>
      <c r="W66" s="120" t="s">
        <v>518</v>
      </c>
      <c r="X66" s="120" t="s">
        <v>3092</v>
      </c>
      <c r="Y66" s="120" t="s">
        <v>1205</v>
      </c>
      <c r="Z66" s="120" t="s">
        <v>1205</v>
      </c>
      <c r="AA66" s="120" t="s">
        <v>3105</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2621</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3085</v>
      </c>
      <c r="S67" s="120" t="s">
        <v>516</v>
      </c>
      <c r="T67" s="120" t="str">
        <f t="shared" ref="T67:T130" si="10">IF(S67="defaultfund","結算基金",IF(S67="clearing service","結算服務",IF(S67="ccp","結算機構","")))</f>
        <v>結算服務</v>
      </c>
      <c r="U67" s="120" t="s">
        <v>3064</v>
      </c>
      <c r="V67" s="120" t="str">
        <f t="shared" ref="V67:V130" si="11">IF(U67="equities","股權",IF(U67="tpex","證券櫃檯買賣中心",""))</f>
        <v>股權</v>
      </c>
      <c r="W67" s="120" t="s">
        <v>518</v>
      </c>
      <c r="X67" s="120" t="s">
        <v>3092</v>
      </c>
      <c r="Y67" s="120" t="s">
        <v>1205</v>
      </c>
      <c r="Z67" s="120" t="s">
        <v>1205</v>
      </c>
      <c r="AA67" s="120" t="s">
        <v>3105</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2622</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3084</v>
      </c>
      <c r="S68" s="120" t="s">
        <v>516</v>
      </c>
      <c r="T68" s="120" t="str">
        <f t="shared" si="10"/>
        <v>結算服務</v>
      </c>
      <c r="U68" s="120" t="s">
        <v>3064</v>
      </c>
      <c r="V68" s="120" t="str">
        <f t="shared" si="11"/>
        <v>股權</v>
      </c>
      <c r="W68" s="120" t="s">
        <v>518</v>
      </c>
      <c r="X68" s="120" t="s">
        <v>3092</v>
      </c>
      <c r="Y68" s="120" t="s">
        <v>1205</v>
      </c>
      <c r="Z68" s="120" t="s">
        <v>1205</v>
      </c>
      <c r="AA68" s="120" t="s">
        <v>3105</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2623</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3085</v>
      </c>
      <c r="S69" s="120" t="s">
        <v>516</v>
      </c>
      <c r="T69" s="120" t="str">
        <f t="shared" si="10"/>
        <v>結算服務</v>
      </c>
      <c r="U69" s="120" t="s">
        <v>3064</v>
      </c>
      <c r="V69" s="120" t="str">
        <f t="shared" si="11"/>
        <v>股權</v>
      </c>
      <c r="W69" s="120" t="s">
        <v>518</v>
      </c>
      <c r="X69" s="120" t="s">
        <v>3092</v>
      </c>
      <c r="Y69" s="120" t="s">
        <v>1205</v>
      </c>
      <c r="Z69" s="120" t="s">
        <v>1205</v>
      </c>
      <c r="AA69" s="120" t="s">
        <v>3105</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2401</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2624</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3084</v>
      </c>
      <c r="S70" s="120" t="s">
        <v>516</v>
      </c>
      <c r="T70" s="120" t="str">
        <f t="shared" si="10"/>
        <v>結算服務</v>
      </c>
      <c r="U70" s="120" t="s">
        <v>3064</v>
      </c>
      <c r="V70" s="120" t="str">
        <f t="shared" si="11"/>
        <v>股權</v>
      </c>
      <c r="W70" s="120" t="s">
        <v>518</v>
      </c>
      <c r="X70" s="120" t="s">
        <v>3092</v>
      </c>
      <c r="Y70" s="120" t="s">
        <v>1205</v>
      </c>
      <c r="Z70" s="120" t="s">
        <v>1205</v>
      </c>
      <c r="AA70" s="120" t="s">
        <v>3105</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2402</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2625</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3085</v>
      </c>
      <c r="S71" s="120" t="s">
        <v>516</v>
      </c>
      <c r="T71" s="120" t="str">
        <f t="shared" si="10"/>
        <v>結算服務</v>
      </c>
      <c r="U71" s="120" t="s">
        <v>3064</v>
      </c>
      <c r="V71" s="120" t="str">
        <f t="shared" si="11"/>
        <v>股權</v>
      </c>
      <c r="W71" s="120" t="s">
        <v>518</v>
      </c>
      <c r="X71" s="120" t="s">
        <v>3092</v>
      </c>
      <c r="Y71" s="120" t="s">
        <v>1205</v>
      </c>
      <c r="Z71" s="120" t="s">
        <v>1205</v>
      </c>
      <c r="AA71" s="120" t="s">
        <v>3105</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2403</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2626</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3084</v>
      </c>
      <c r="S72" s="120" t="s">
        <v>516</v>
      </c>
      <c r="T72" s="120" t="str">
        <f t="shared" si="10"/>
        <v>結算服務</v>
      </c>
      <c r="U72" s="120" t="s">
        <v>3064</v>
      </c>
      <c r="V72" s="120" t="str">
        <f t="shared" si="11"/>
        <v>股權</v>
      </c>
      <c r="W72" s="120" t="s">
        <v>518</v>
      </c>
      <c r="X72" s="120" t="s">
        <v>3092</v>
      </c>
      <c r="Y72" s="120" t="s">
        <v>1205</v>
      </c>
      <c r="Z72" s="120" t="s">
        <v>1205</v>
      </c>
      <c r="AA72" s="120" t="s">
        <v>3105</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2404</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2627</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3085</v>
      </c>
      <c r="S73" s="120" t="s">
        <v>516</v>
      </c>
      <c r="T73" s="120" t="str">
        <f t="shared" si="10"/>
        <v>結算服務</v>
      </c>
      <c r="U73" s="120" t="s">
        <v>3064</v>
      </c>
      <c r="V73" s="120" t="str">
        <f t="shared" si="11"/>
        <v>股權</v>
      </c>
      <c r="W73" s="120" t="s">
        <v>518</v>
      </c>
      <c r="X73" s="120" t="s">
        <v>3092</v>
      </c>
      <c r="Y73" s="120" t="s">
        <v>1205</v>
      </c>
      <c r="Z73" s="120" t="s">
        <v>1205</v>
      </c>
      <c r="AA73" s="120" t="s">
        <v>3105</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2405</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2628</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3085</v>
      </c>
      <c r="S74" s="120" t="s">
        <v>516</v>
      </c>
      <c r="T74" s="120" t="str">
        <f t="shared" si="10"/>
        <v>結算服務</v>
      </c>
      <c r="U74" s="120" t="s">
        <v>3064</v>
      </c>
      <c r="V74" s="120" t="str">
        <f t="shared" si="11"/>
        <v>股權</v>
      </c>
      <c r="W74" s="120" t="s">
        <v>518</v>
      </c>
      <c r="X74" s="120" t="s">
        <v>3092</v>
      </c>
      <c r="Y74" s="120" t="s">
        <v>1205</v>
      </c>
      <c r="Z74" s="120" t="s">
        <v>1205</v>
      </c>
      <c r="AA74" s="120" t="s">
        <v>3105</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2406</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2629</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3084</v>
      </c>
      <c r="S75" s="120" t="s">
        <v>516</v>
      </c>
      <c r="T75" s="120" t="str">
        <f t="shared" si="10"/>
        <v>結算服務</v>
      </c>
      <c r="U75" s="120" t="s">
        <v>3064</v>
      </c>
      <c r="V75" s="120" t="str">
        <f t="shared" si="11"/>
        <v>股權</v>
      </c>
      <c r="W75" s="120" t="s">
        <v>518</v>
      </c>
      <c r="X75" s="120" t="s">
        <v>3092</v>
      </c>
      <c r="Y75" s="120" t="s">
        <v>1205</v>
      </c>
      <c r="Z75" s="120" t="s">
        <v>1205</v>
      </c>
      <c r="AA75" s="120" t="s">
        <v>3105</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2751</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3090</v>
      </c>
      <c r="S76" s="120" t="s">
        <v>516</v>
      </c>
      <c r="T76" s="120" t="str">
        <f t="shared" si="10"/>
        <v>結算服務</v>
      </c>
      <c r="U76" s="120" t="s">
        <v>3064</v>
      </c>
      <c r="V76" s="120" t="str">
        <f t="shared" si="11"/>
        <v>股權</v>
      </c>
      <c r="W76" s="120" t="s">
        <v>518</v>
      </c>
      <c r="X76" s="120" t="s">
        <v>3092</v>
      </c>
      <c r="Y76" s="120" t="s">
        <v>1205</v>
      </c>
      <c r="Z76" s="120" t="s">
        <v>1205</v>
      </c>
      <c r="AA76" s="120" t="s">
        <v>3105</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2630</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3085</v>
      </c>
      <c r="S77" s="120" t="s">
        <v>516</v>
      </c>
      <c r="T77" s="120" t="str">
        <f t="shared" si="10"/>
        <v>結算服務</v>
      </c>
      <c r="U77" s="120" t="s">
        <v>3064</v>
      </c>
      <c r="V77" s="120" t="str">
        <f t="shared" si="11"/>
        <v>股權</v>
      </c>
      <c r="W77" s="120" t="s">
        <v>518</v>
      </c>
      <c r="X77" s="120" t="s">
        <v>3092</v>
      </c>
      <c r="Y77" s="120" t="s">
        <v>1205</v>
      </c>
      <c r="Z77" s="120" t="s">
        <v>1205</v>
      </c>
      <c r="AA77" s="120" t="s">
        <v>3105</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2631</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3085</v>
      </c>
      <c r="S78" s="120" t="s">
        <v>516</v>
      </c>
      <c r="T78" s="120" t="str">
        <f t="shared" si="10"/>
        <v>結算服務</v>
      </c>
      <c r="U78" s="120" t="s">
        <v>3064</v>
      </c>
      <c r="V78" s="120" t="str">
        <f t="shared" si="11"/>
        <v>股權</v>
      </c>
      <c r="W78" s="120" t="s">
        <v>518</v>
      </c>
      <c r="X78" s="120" t="s">
        <v>3092</v>
      </c>
      <c r="Y78" s="120" t="s">
        <v>1205</v>
      </c>
      <c r="Z78" s="120" t="s">
        <v>1205</v>
      </c>
      <c r="AA78" s="120" t="s">
        <v>3105</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2632</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3090</v>
      </c>
      <c r="S79" s="120" t="s">
        <v>516</v>
      </c>
      <c r="T79" s="120" t="str">
        <f t="shared" si="10"/>
        <v>結算服務</v>
      </c>
      <c r="U79" s="120" t="s">
        <v>3064</v>
      </c>
      <c r="V79" s="120" t="str">
        <f t="shared" si="11"/>
        <v>股權</v>
      </c>
      <c r="W79" s="120" t="s">
        <v>518</v>
      </c>
      <c r="X79" s="120" t="s">
        <v>3092</v>
      </c>
      <c r="Y79" s="120" t="s">
        <v>1205</v>
      </c>
      <c r="Z79" s="120" t="s">
        <v>1205</v>
      </c>
      <c r="AA79" s="120" t="s">
        <v>3105</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2633</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3089</v>
      </c>
      <c r="S80" s="120" t="s">
        <v>516</v>
      </c>
      <c r="T80" s="120" t="str">
        <f t="shared" si="10"/>
        <v>結算服務</v>
      </c>
      <c r="U80" s="120" t="s">
        <v>3064</v>
      </c>
      <c r="V80" s="120" t="str">
        <f t="shared" si="11"/>
        <v>股權</v>
      </c>
      <c r="W80" s="120" t="s">
        <v>518</v>
      </c>
      <c r="X80" s="120" t="s">
        <v>3092</v>
      </c>
      <c r="Y80" s="120" t="s">
        <v>1205</v>
      </c>
      <c r="Z80" s="120" t="s">
        <v>1205</v>
      </c>
      <c r="AA80" s="120" t="s">
        <v>3105</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2634</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3087</v>
      </c>
      <c r="S81" s="120" t="s">
        <v>516</v>
      </c>
      <c r="T81" s="120" t="str">
        <f t="shared" si="10"/>
        <v>結算服務</v>
      </c>
      <c r="U81" s="120" t="s">
        <v>3064</v>
      </c>
      <c r="V81" s="120" t="str">
        <f t="shared" si="11"/>
        <v>股權</v>
      </c>
      <c r="W81" s="120" t="s">
        <v>518</v>
      </c>
      <c r="X81" s="120" t="s">
        <v>3092</v>
      </c>
      <c r="Y81" s="120" t="s">
        <v>1205</v>
      </c>
      <c r="Z81" s="120" t="s">
        <v>1205</v>
      </c>
      <c r="AA81" s="120" t="s">
        <v>3105</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2635</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3087</v>
      </c>
      <c r="S82" s="120" t="s">
        <v>516</v>
      </c>
      <c r="T82" s="120" t="str">
        <f t="shared" si="10"/>
        <v>結算服務</v>
      </c>
      <c r="U82" s="120" t="s">
        <v>3064</v>
      </c>
      <c r="V82" s="120" t="str">
        <f t="shared" si="11"/>
        <v>股權</v>
      </c>
      <c r="W82" s="120" t="s">
        <v>518</v>
      </c>
      <c r="X82" s="120" t="s">
        <v>3092</v>
      </c>
      <c r="Y82" s="120" t="s">
        <v>1205</v>
      </c>
      <c r="Z82" s="120" t="s">
        <v>1205</v>
      </c>
      <c r="AA82" s="120" t="s">
        <v>3105</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2709</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3087</v>
      </c>
      <c r="S83" s="120" t="s">
        <v>537</v>
      </c>
      <c r="T83" s="120" t="str">
        <f t="shared" si="10"/>
        <v>結算機構</v>
      </c>
      <c r="U83" s="120" t="s">
        <v>3108</v>
      </c>
      <c r="V83" s="120" t="str">
        <f t="shared" si="11"/>
        <v>證券櫃檯買賣中心</v>
      </c>
      <c r="W83" s="120" t="s">
        <v>518</v>
      </c>
      <c r="X83" s="120" t="s">
        <v>3092</v>
      </c>
      <c r="Y83" s="120" t="s">
        <v>1205</v>
      </c>
      <c r="Z83" s="120" t="s">
        <v>1205</v>
      </c>
      <c r="AA83" s="120" t="s">
        <v>3105</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2636</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3087</v>
      </c>
      <c r="S84" s="120" t="s">
        <v>537</v>
      </c>
      <c r="T84" s="120" t="str">
        <f t="shared" si="10"/>
        <v>結算機構</v>
      </c>
      <c r="U84" s="120" t="s">
        <v>3108</v>
      </c>
      <c r="V84" s="120" t="str">
        <f t="shared" si="11"/>
        <v>證券櫃檯買賣中心</v>
      </c>
      <c r="W84" s="120" t="s">
        <v>518</v>
      </c>
      <c r="X84" s="120" t="s">
        <v>3092</v>
      </c>
      <c r="Y84" s="120" t="s">
        <v>1205</v>
      </c>
      <c r="Z84" s="120" t="s">
        <v>1205</v>
      </c>
      <c r="AA84" s="120" t="s">
        <v>3105</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2758</v>
      </c>
      <c r="G85" s="120" t="str">
        <f t="shared" si="9"/>
        <v>在此期間的任何特定營業日，最大保證金追繳總額</v>
      </c>
      <c r="H85" s="120" t="str">
        <f t="shared" si="9"/>
        <v>Maximum aggregate initial margin call on any given business day over the period</v>
      </c>
      <c r="I85" s="120" t="s">
        <v>2637</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3087</v>
      </c>
      <c r="S85" s="120" t="s">
        <v>3063</v>
      </c>
      <c r="T85" s="120" t="str">
        <f t="shared" si="10"/>
        <v>結算基金</v>
      </c>
      <c r="U85" s="120" t="s">
        <v>3108</v>
      </c>
      <c r="V85" s="120" t="str">
        <f t="shared" si="11"/>
        <v>證券櫃檯買賣中心</v>
      </c>
      <c r="W85" s="120" t="s">
        <v>518</v>
      </c>
      <c r="X85" s="120" t="s">
        <v>3092</v>
      </c>
      <c r="Y85" s="120" t="s">
        <v>1205</v>
      </c>
      <c r="Z85" s="120" t="s">
        <v>1205</v>
      </c>
      <c r="AA85" s="120" t="s">
        <v>3105</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2638</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3085</v>
      </c>
      <c r="S86" s="123" t="s">
        <v>537</v>
      </c>
      <c r="T86" s="123" t="str">
        <f t="shared" si="10"/>
        <v>結算機構</v>
      </c>
      <c r="U86" s="123" t="s">
        <v>3108</v>
      </c>
      <c r="V86" s="123" t="str">
        <f t="shared" si="11"/>
        <v>證券櫃檯買賣中心</v>
      </c>
      <c r="W86" s="123" t="s">
        <v>518</v>
      </c>
      <c r="X86" s="123" t="s">
        <v>3092</v>
      </c>
      <c r="Y86" s="123" t="s">
        <v>1205</v>
      </c>
      <c r="Z86" s="123" t="s">
        <v>1205</v>
      </c>
      <c r="AA86" s="123" t="s">
        <v>3105</v>
      </c>
      <c r="AB86" s="123"/>
      <c r="AC86" s="397" t="str">
        <f>IFERROR(VLOOKUP(P86,#REF!,7,0),"N/A")</f>
        <v>N/A</v>
      </c>
      <c r="AD86" s="123" t="s">
        <v>3078</v>
      </c>
      <c r="AE86" s="123" t="s">
        <v>3077</v>
      </c>
      <c r="AF86" s="123"/>
      <c r="AG86" s="123"/>
      <c r="AH86" s="61" t="s">
        <v>1737</v>
      </c>
      <c r="AI86" s="42"/>
      <c r="AJ86" s="41"/>
      <c r="AK86" s="41"/>
    </row>
    <row r="87" spans="1:37" ht="129.6" customHeight="1">
      <c r="A87" s="323">
        <v>45107</v>
      </c>
      <c r="B87" s="175">
        <v>7.1</v>
      </c>
      <c r="C87" s="123" t="s">
        <v>1691</v>
      </c>
      <c r="D87" s="123" t="str">
        <f>VLOOKUP(B87,期交所英文!A:B,2,0)</f>
        <v>Liquidity Risk</v>
      </c>
      <c r="E87" s="114" t="s">
        <v>1736</v>
      </c>
      <c r="F87" s="118" t="s">
        <v>2759</v>
      </c>
      <c r="G87" s="123" t="str">
        <f t="shared" si="9"/>
        <v>流動性風險</v>
      </c>
      <c r="H87" s="123" t="str">
        <f t="shared" si="9"/>
        <v>Liquidity Risk</v>
      </c>
      <c r="I87" s="123" t="s">
        <v>2639</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3087</v>
      </c>
      <c r="S87" s="123" t="s">
        <v>537</v>
      </c>
      <c r="T87" s="123" t="str">
        <f t="shared" si="10"/>
        <v>結算機構</v>
      </c>
      <c r="U87" s="123" t="s">
        <v>3108</v>
      </c>
      <c r="V87" s="123" t="str">
        <f t="shared" si="11"/>
        <v>證券櫃檯買賣中心</v>
      </c>
      <c r="W87" s="123" t="s">
        <v>518</v>
      </c>
      <c r="X87" s="123" t="s">
        <v>3092</v>
      </c>
      <c r="Y87" s="123" t="s">
        <v>1205</v>
      </c>
      <c r="Z87" s="123" t="s">
        <v>1205</v>
      </c>
      <c r="AA87" s="123" t="s">
        <v>218</v>
      </c>
      <c r="AB87" s="123" t="s">
        <v>3175</v>
      </c>
      <c r="AC87" s="397">
        <v>0</v>
      </c>
      <c r="AD87" s="123" t="s">
        <v>2563</v>
      </c>
      <c r="AE87" s="123" t="s">
        <v>3112</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2640</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3087</v>
      </c>
      <c r="S88" s="123" t="s">
        <v>537</v>
      </c>
      <c r="T88" s="123" t="str">
        <f t="shared" si="10"/>
        <v>結算機構</v>
      </c>
      <c r="U88" s="123" t="s">
        <v>3108</v>
      </c>
      <c r="V88" s="123" t="str">
        <f t="shared" si="11"/>
        <v>證券櫃檯買賣中心</v>
      </c>
      <c r="W88" s="123" t="s">
        <v>518</v>
      </c>
      <c r="X88" s="123" t="s">
        <v>3092</v>
      </c>
      <c r="Y88" s="123" t="s">
        <v>1205</v>
      </c>
      <c r="Z88" s="123" t="s">
        <v>1205</v>
      </c>
      <c r="AA88" s="123" t="s">
        <v>218</v>
      </c>
      <c r="AB88" s="123" t="s">
        <v>3175</v>
      </c>
      <c r="AC88" s="397">
        <v>0</v>
      </c>
      <c r="AD88" s="123" t="s">
        <v>2563</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2641</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3087</v>
      </c>
      <c r="S89" s="123" t="s">
        <v>537</v>
      </c>
      <c r="T89" s="123" t="str">
        <f t="shared" si="10"/>
        <v>結算機構</v>
      </c>
      <c r="U89" s="123" t="s">
        <v>3108</v>
      </c>
      <c r="V89" s="123" t="str">
        <f t="shared" si="11"/>
        <v>證券櫃檯買賣中心</v>
      </c>
      <c r="W89" s="123" t="s">
        <v>518</v>
      </c>
      <c r="X89" s="123" t="s">
        <v>3092</v>
      </c>
      <c r="Y89" s="123" t="s">
        <v>1205</v>
      </c>
      <c r="Z89" s="123" t="s">
        <v>1205</v>
      </c>
      <c r="AA89" s="123" t="s">
        <v>218</v>
      </c>
      <c r="AB89" s="123" t="s">
        <v>3175</v>
      </c>
      <c r="AC89" s="397">
        <v>0</v>
      </c>
      <c r="AD89" s="123" t="s">
        <v>2563</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2642</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3087</v>
      </c>
      <c r="S90" s="446" t="s">
        <v>537</v>
      </c>
      <c r="T90" s="446" t="str">
        <f t="shared" si="10"/>
        <v>結算機構</v>
      </c>
      <c r="U90" s="446" t="s">
        <v>3108</v>
      </c>
      <c r="V90" s="446" t="str">
        <f t="shared" si="11"/>
        <v>證券櫃檯買賣中心</v>
      </c>
      <c r="W90" s="446" t="s">
        <v>518</v>
      </c>
      <c r="X90" s="446" t="s">
        <v>3092</v>
      </c>
      <c r="Y90" s="446" t="s">
        <v>1205</v>
      </c>
      <c r="Z90" s="446" t="s">
        <v>1205</v>
      </c>
      <c r="AA90" s="446" t="s">
        <v>218</v>
      </c>
      <c r="AB90" s="446" t="s">
        <v>3175</v>
      </c>
      <c r="AC90" s="398" t="e">
        <f>AC16</f>
        <v>#VALUE!</v>
      </c>
      <c r="AD90" s="389" t="e">
        <f>IF(AC90="n/a","n/a","合格流動性資源規模及組成 :TWD "&amp;TEXT(AC90,"#,##.00"))</f>
        <v>#VALUE!</v>
      </c>
      <c r="AE90" s="119" t="s">
        <v>3149</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2643</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3087</v>
      </c>
      <c r="S91" s="446" t="s">
        <v>537</v>
      </c>
      <c r="T91" s="446" t="str">
        <f t="shared" si="10"/>
        <v>結算機構</v>
      </c>
      <c r="U91" s="446" t="s">
        <v>3108</v>
      </c>
      <c r="V91" s="446" t="str">
        <f t="shared" si="11"/>
        <v>證券櫃檯買賣中心</v>
      </c>
      <c r="W91" s="446" t="s">
        <v>518</v>
      </c>
      <c r="X91" s="446" t="s">
        <v>3092</v>
      </c>
      <c r="Y91" s="446" t="s">
        <v>1205</v>
      </c>
      <c r="Z91" s="446" t="s">
        <v>1205</v>
      </c>
      <c r="AA91" s="446" t="s">
        <v>218</v>
      </c>
      <c r="AB91" s="446" t="s">
        <v>3175</v>
      </c>
      <c r="AC91" s="398">
        <v>2000000000</v>
      </c>
      <c r="AD91" s="389" t="str">
        <f>IF(AC91="n/a","n/a","合格流動性資源規模及組成 :TWD "&amp;TEXT(AC91,"#,##.00"))</f>
        <v>合格流動性資源規模及組成 :TWD 2,000,000,000.00</v>
      </c>
      <c r="AE91" s="119" t="s">
        <v>2834</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2644</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3087</v>
      </c>
      <c r="S92" s="389" t="s">
        <v>537</v>
      </c>
      <c r="T92" s="389" t="str">
        <f t="shared" si="10"/>
        <v>結算機構</v>
      </c>
      <c r="U92" s="389" t="s">
        <v>3108</v>
      </c>
      <c r="V92" s="389" t="str">
        <f t="shared" si="11"/>
        <v>證券櫃檯買賣中心</v>
      </c>
      <c r="W92" s="389" t="s">
        <v>518</v>
      </c>
      <c r="X92" s="389" t="s">
        <v>3092</v>
      </c>
      <c r="Y92" s="389" t="s">
        <v>1205</v>
      </c>
      <c r="Z92" s="389" t="s">
        <v>1205</v>
      </c>
      <c r="AA92" s="389" t="s">
        <v>218</v>
      </c>
      <c r="AB92" s="389" t="s">
        <v>3175</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2645</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2565</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3087</v>
      </c>
      <c r="S93" s="123" t="s">
        <v>537</v>
      </c>
      <c r="T93" s="123" t="str">
        <f t="shared" si="10"/>
        <v>結算機構</v>
      </c>
      <c r="U93" s="123" t="s">
        <v>3108</v>
      </c>
      <c r="V93" s="123" t="str">
        <f t="shared" si="11"/>
        <v>證券櫃檯買賣中心</v>
      </c>
      <c r="W93" s="123" t="s">
        <v>518</v>
      </c>
      <c r="X93" s="123" t="s">
        <v>3092</v>
      </c>
      <c r="Y93" s="123" t="s">
        <v>1205</v>
      </c>
      <c r="Z93" s="123" t="s">
        <v>1205</v>
      </c>
      <c r="AA93" s="123" t="s">
        <v>218</v>
      </c>
      <c r="AB93" s="123" t="s">
        <v>3175</v>
      </c>
      <c r="AC93" s="397">
        <v>0</v>
      </c>
      <c r="AD93" s="123" t="s">
        <v>2563</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2646</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3087</v>
      </c>
      <c r="S94" s="448" t="s">
        <v>537</v>
      </c>
      <c r="T94" s="448" t="str">
        <f t="shared" si="10"/>
        <v>結算機構</v>
      </c>
      <c r="U94" s="448" t="s">
        <v>3108</v>
      </c>
      <c r="V94" s="448" t="str">
        <f t="shared" si="11"/>
        <v>證券櫃檯買賣中心</v>
      </c>
      <c r="W94" s="448" t="s">
        <v>518</v>
      </c>
      <c r="X94" s="448" t="s">
        <v>3092</v>
      </c>
      <c r="Y94" s="448" t="s">
        <v>1205</v>
      </c>
      <c r="Z94" s="448" t="s">
        <v>1205</v>
      </c>
      <c r="AA94" s="448" t="s">
        <v>218</v>
      </c>
      <c r="AB94" s="448" t="s">
        <v>3175</v>
      </c>
      <c r="AC94" s="449">
        <f>AC9</f>
        <v>1541467062</v>
      </c>
      <c r="AD94" s="274" t="str">
        <f>IF(AC94="n/a","n/a","合格流動性資源規模及組成 :TWD "&amp;TEXT(AC94,"#,##.00"))</f>
        <v>合格流動性資源規模及組成 :TWD 1,541,467,062.00</v>
      </c>
      <c r="AE94" s="123" t="s">
        <v>3150</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2407</v>
      </c>
      <c r="F95" s="123" t="s">
        <v>1716</v>
      </c>
      <c r="G95" s="123" t="str">
        <f t="shared" si="9"/>
        <v>流動性風險</v>
      </c>
      <c r="H95" s="123" t="str">
        <f t="shared" si="9"/>
        <v>Liquidity Risk</v>
      </c>
      <c r="I95" s="123" t="s">
        <v>2647</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3085</v>
      </c>
      <c r="S95" s="123" t="s">
        <v>537</v>
      </c>
      <c r="T95" s="123" t="str">
        <f t="shared" si="10"/>
        <v>結算機構</v>
      </c>
      <c r="U95" s="123" t="s">
        <v>3108</v>
      </c>
      <c r="V95" s="123" t="str">
        <f t="shared" si="11"/>
        <v>證券櫃檯買賣中心</v>
      </c>
      <c r="W95" s="123" t="s">
        <v>518</v>
      </c>
      <c r="X95" s="123" t="s">
        <v>3092</v>
      </c>
      <c r="Y95" s="123" t="s">
        <v>1205</v>
      </c>
      <c r="Z95" s="123" t="s">
        <v>1205</v>
      </c>
      <c r="AA95" s="123" t="s">
        <v>3105</v>
      </c>
      <c r="AB95" s="123"/>
      <c r="AC95" s="397" t="str">
        <f>IFERROR(VLOOKUP(P95,#REF!,7,0),"N/A")</f>
        <v>N/A</v>
      </c>
      <c r="AD95" s="123" t="s">
        <v>2564</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2408</v>
      </c>
      <c r="F96" s="123" t="s">
        <v>1714</v>
      </c>
      <c r="G96" s="123" t="str">
        <f t="shared" si="9"/>
        <v>流動性風險</v>
      </c>
      <c r="H96" s="123" t="str">
        <f t="shared" si="9"/>
        <v>Liquidity Risk</v>
      </c>
      <c r="I96" s="123" t="s">
        <v>2648</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3085</v>
      </c>
      <c r="S96" s="123" t="s">
        <v>537</v>
      </c>
      <c r="T96" s="123" t="str">
        <f t="shared" si="10"/>
        <v>結算機構</v>
      </c>
      <c r="U96" s="123" t="s">
        <v>3108</v>
      </c>
      <c r="V96" s="123" t="str">
        <f t="shared" si="11"/>
        <v>證券櫃檯買賣中心</v>
      </c>
      <c r="W96" s="123" t="s">
        <v>518</v>
      </c>
      <c r="X96" s="123" t="s">
        <v>3092</v>
      </c>
      <c r="Y96" s="123" t="s">
        <v>1205</v>
      </c>
      <c r="Z96" s="123" t="s">
        <v>1205</v>
      </c>
      <c r="AA96" s="123" t="s">
        <v>3105</v>
      </c>
      <c r="AB96" s="123"/>
      <c r="AC96" s="397" t="str">
        <f>IFERROR(VLOOKUP(P96,#REF!,7,0),"N/A")</f>
        <v>N/A</v>
      </c>
      <c r="AD96" s="123" t="s">
        <v>11</v>
      </c>
      <c r="AE96" s="123" t="s">
        <v>3079</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2649</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3087</v>
      </c>
      <c r="S97" s="123" t="s">
        <v>537</v>
      </c>
      <c r="T97" s="123" t="str">
        <f t="shared" si="10"/>
        <v>結算機構</v>
      </c>
      <c r="U97" s="123" t="s">
        <v>3108</v>
      </c>
      <c r="V97" s="123" t="str">
        <f t="shared" si="11"/>
        <v>證券櫃檯買賣中心</v>
      </c>
      <c r="W97" s="123" t="s">
        <v>518</v>
      </c>
      <c r="X97" s="123" t="s">
        <v>3092</v>
      </c>
      <c r="Y97" s="123" t="s">
        <v>1205</v>
      </c>
      <c r="Z97" s="123" t="s">
        <v>1205</v>
      </c>
      <c r="AA97" s="123" t="s">
        <v>3105</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2710</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3087</v>
      </c>
      <c r="S98" s="119" t="s">
        <v>3063</v>
      </c>
      <c r="T98" s="119" t="str">
        <f t="shared" si="10"/>
        <v>結算基金</v>
      </c>
      <c r="U98" s="119" t="s">
        <v>3064</v>
      </c>
      <c r="V98" s="119" t="str">
        <f t="shared" si="11"/>
        <v>股權</v>
      </c>
      <c r="W98" s="119" t="s">
        <v>518</v>
      </c>
      <c r="X98" s="119" t="s">
        <v>3092</v>
      </c>
      <c r="Y98" s="119" t="s">
        <v>1205</v>
      </c>
      <c r="Z98" s="119" t="s">
        <v>1205</v>
      </c>
      <c r="AA98" s="119" t="s">
        <v>3057</v>
      </c>
      <c r="AB98" s="119" t="s">
        <v>3177</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2650</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3090</v>
      </c>
      <c r="S99" s="119" t="s">
        <v>537</v>
      </c>
      <c r="T99" s="119" t="str">
        <f t="shared" si="10"/>
        <v>結算機構</v>
      </c>
      <c r="U99" s="119" t="s">
        <v>3108</v>
      </c>
      <c r="V99" s="119" t="str">
        <f t="shared" si="11"/>
        <v>證券櫃檯買賣中心</v>
      </c>
      <c r="W99" s="119" t="s">
        <v>518</v>
      </c>
      <c r="X99" s="119" t="s">
        <v>3092</v>
      </c>
      <c r="Y99" s="119" t="s">
        <v>1205</v>
      </c>
      <c r="Z99" s="119" t="s">
        <v>1205</v>
      </c>
      <c r="AA99" s="119" t="s">
        <v>3105</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2651</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3087</v>
      </c>
      <c r="S100" s="119" t="s">
        <v>537</v>
      </c>
      <c r="T100" s="119" t="str">
        <f t="shared" si="10"/>
        <v>結算機構</v>
      </c>
      <c r="U100" s="119" t="s">
        <v>3108</v>
      </c>
      <c r="V100" s="119" t="str">
        <f t="shared" si="11"/>
        <v>證券櫃檯買賣中心</v>
      </c>
      <c r="W100" s="119" t="s">
        <v>518</v>
      </c>
      <c r="X100" s="119" t="s">
        <v>3092</v>
      </c>
      <c r="Y100" s="119" t="s">
        <v>1205</v>
      </c>
      <c r="Z100" s="119" t="s">
        <v>1205</v>
      </c>
      <c r="AA100" s="119" t="s">
        <v>97</v>
      </c>
      <c r="AB100" s="119" t="s">
        <v>3178</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2711</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3087</v>
      </c>
      <c r="S101" s="123" t="s">
        <v>537</v>
      </c>
      <c r="T101" s="123" t="str">
        <f t="shared" si="10"/>
        <v>結算機構</v>
      </c>
      <c r="U101" s="123" t="s">
        <v>3108</v>
      </c>
      <c r="V101" s="123" t="str">
        <f t="shared" si="11"/>
        <v>證券櫃檯買賣中心</v>
      </c>
      <c r="W101" s="123" t="s">
        <v>518</v>
      </c>
      <c r="X101" s="123" t="s">
        <v>3092</v>
      </c>
      <c r="Y101" s="123" t="s">
        <v>1205</v>
      </c>
      <c r="Z101" s="123" t="s">
        <v>1205</v>
      </c>
      <c r="AA101" s="123" t="s">
        <v>3179</v>
      </c>
      <c r="AB101" s="123" t="s">
        <v>3180</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2712</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3087</v>
      </c>
      <c r="S102" s="119" t="s">
        <v>537</v>
      </c>
      <c r="T102" s="119" t="str">
        <f t="shared" si="10"/>
        <v>結算機構</v>
      </c>
      <c r="U102" s="119" t="s">
        <v>3108</v>
      </c>
      <c r="V102" s="119" t="str">
        <f t="shared" si="11"/>
        <v>證券櫃檯買賣中心</v>
      </c>
      <c r="W102" s="119" t="s">
        <v>518</v>
      </c>
      <c r="X102" s="119" t="s">
        <v>3092</v>
      </c>
      <c r="Y102" s="119" t="s">
        <v>1205</v>
      </c>
      <c r="Z102" s="119" t="s">
        <v>1205</v>
      </c>
      <c r="AA102" s="119" t="s">
        <v>3057</v>
      </c>
      <c r="AB102" s="119" t="s">
        <v>3177</v>
      </c>
      <c r="AC102" s="398" t="str">
        <f>AC98</f>
        <v>N/A</v>
      </c>
      <c r="AD102" s="119" t="s">
        <v>11</v>
      </c>
      <c r="AE102" s="119"/>
      <c r="AF102" s="119"/>
      <c r="AG102" s="119" t="s">
        <v>2566</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2652</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3090</v>
      </c>
      <c r="S103" s="119" t="s">
        <v>537</v>
      </c>
      <c r="T103" s="119" t="str">
        <f t="shared" si="10"/>
        <v>結算機構</v>
      </c>
      <c r="U103" s="119" t="s">
        <v>3108</v>
      </c>
      <c r="V103" s="119" t="str">
        <f t="shared" si="11"/>
        <v>證券櫃檯買賣中心</v>
      </c>
      <c r="W103" s="119" t="s">
        <v>518</v>
      </c>
      <c r="X103" s="119" t="s">
        <v>3092</v>
      </c>
      <c r="Y103" s="119" t="s">
        <v>1205</v>
      </c>
      <c r="Z103" s="119" t="s">
        <v>1205</v>
      </c>
      <c r="AA103" s="119" t="s">
        <v>3181</v>
      </c>
      <c r="AB103" s="119" t="s">
        <v>3173</v>
      </c>
      <c r="AC103" s="450" t="str">
        <f>AC99</f>
        <v>N/A</v>
      </c>
      <c r="AD103" s="119" t="s">
        <v>11</v>
      </c>
      <c r="AE103" s="119"/>
      <c r="AF103" s="119"/>
      <c r="AG103" s="119" t="s">
        <v>2566</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2653</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3087</v>
      </c>
      <c r="S104" s="119" t="s">
        <v>537</v>
      </c>
      <c r="T104" s="119" t="str">
        <f t="shared" si="10"/>
        <v>結算機構</v>
      </c>
      <c r="U104" s="119" t="s">
        <v>3108</v>
      </c>
      <c r="V104" s="119" t="str">
        <f t="shared" si="11"/>
        <v>證券櫃檯買賣中心</v>
      </c>
      <c r="W104" s="119" t="s">
        <v>518</v>
      </c>
      <c r="X104" s="119" t="s">
        <v>3092</v>
      </c>
      <c r="Y104" s="119" t="s">
        <v>1205</v>
      </c>
      <c r="Z104" s="119" t="s">
        <v>1205</v>
      </c>
      <c r="AA104" s="119" t="s">
        <v>97</v>
      </c>
      <c r="AB104" s="119" t="s">
        <v>3182</v>
      </c>
      <c r="AC104" s="398" t="str">
        <f>AC100</f>
        <v>N/A</v>
      </c>
      <c r="AD104" s="119" t="s">
        <v>11</v>
      </c>
      <c r="AE104" s="119"/>
      <c r="AF104" s="119"/>
      <c r="AG104" s="119" t="s">
        <v>2566</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3093</v>
      </c>
      <c r="F105" s="120" t="s">
        <v>1687</v>
      </c>
      <c r="G105" s="120" t="str">
        <f t="shared" si="9"/>
        <v>採用DvP、DvD或PvP交割機制的交割金額百分比</v>
      </c>
      <c r="H105" s="120" t="str">
        <f t="shared" si="9"/>
        <v>Percentage of settlements by valueeffected using a DvP, DvD or PvPsettlement mechanism</v>
      </c>
      <c r="I105" s="120" t="s">
        <v>2654</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3089</v>
      </c>
      <c r="S105" s="156" t="s">
        <v>3063</v>
      </c>
      <c r="T105" s="156" t="str">
        <f t="shared" si="10"/>
        <v>結算基金</v>
      </c>
      <c r="U105" s="156" t="s">
        <v>3064</v>
      </c>
      <c r="V105" s="156" t="str">
        <f t="shared" si="11"/>
        <v>股權</v>
      </c>
      <c r="W105" s="156" t="s">
        <v>518</v>
      </c>
      <c r="X105" s="156" t="s">
        <v>3092</v>
      </c>
      <c r="Y105" s="156" t="s">
        <v>1205</v>
      </c>
      <c r="Z105" s="156" t="s">
        <v>1205</v>
      </c>
      <c r="AA105" s="156" t="s">
        <v>3105</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2410</v>
      </c>
      <c r="F106" s="120" t="s">
        <v>1686</v>
      </c>
      <c r="G106" s="120" t="str">
        <f t="shared" si="9"/>
        <v>採用DvP、DvD或PvP交割機制的交割金額百分比</v>
      </c>
      <c r="H106" s="120" t="str">
        <f t="shared" si="9"/>
        <v>Percentage of settlements by valueeffected using a DvP, DvD or PvPsettlement mechanism</v>
      </c>
      <c r="I106" s="120" t="s">
        <v>2655</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3089</v>
      </c>
      <c r="S106" s="120" t="s">
        <v>3063</v>
      </c>
      <c r="T106" s="120" t="str">
        <f t="shared" si="10"/>
        <v>結算基金</v>
      </c>
      <c r="U106" s="120" t="s">
        <v>3064</v>
      </c>
      <c r="V106" s="120" t="str">
        <f t="shared" si="11"/>
        <v>股權</v>
      </c>
      <c r="W106" s="120" t="s">
        <v>518</v>
      </c>
      <c r="X106" s="120" t="s">
        <v>3092</v>
      </c>
      <c r="Y106" s="120" t="s">
        <v>1205</v>
      </c>
      <c r="Z106" s="120" t="s">
        <v>1205</v>
      </c>
      <c r="AA106" s="120" t="s">
        <v>3105</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2411</v>
      </c>
      <c r="F107" s="120" t="s">
        <v>1684</v>
      </c>
      <c r="G107" s="120" t="str">
        <f t="shared" si="9"/>
        <v>採用DvP、DvD或PvP交割機制的交割金額百分比</v>
      </c>
      <c r="H107" s="120" t="str">
        <f t="shared" si="9"/>
        <v>Percentage of settlements by valueeffected using a DvP, DvD or PvPsettlement mechanism</v>
      </c>
      <c r="I107" s="120" t="s">
        <v>2656</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3089</v>
      </c>
      <c r="S107" s="120" t="s">
        <v>3063</v>
      </c>
      <c r="T107" s="120" t="str">
        <f t="shared" si="10"/>
        <v>結算基金</v>
      </c>
      <c r="U107" s="120" t="s">
        <v>3064</v>
      </c>
      <c r="V107" s="120" t="str">
        <f t="shared" si="11"/>
        <v>股權</v>
      </c>
      <c r="W107" s="120" t="s">
        <v>518</v>
      </c>
      <c r="X107" s="120" t="s">
        <v>3092</v>
      </c>
      <c r="Y107" s="120" t="s">
        <v>1205</v>
      </c>
      <c r="Z107" s="120" t="s">
        <v>1205</v>
      </c>
      <c r="AA107" s="120" t="s">
        <v>3105</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2412</v>
      </c>
      <c r="F108" s="130" t="s">
        <v>1682</v>
      </c>
      <c r="G108" s="130" t="str">
        <f t="shared" si="9"/>
        <v>採用DvP、DvD或PvP交割機制的交割數量百分比</v>
      </c>
      <c r="H108" s="130" t="str">
        <f t="shared" si="9"/>
        <v>Percentage of settlements byvolume
effected using a DvP, DvD or PvP settlement mechanism</v>
      </c>
      <c r="I108" s="130" t="s">
        <v>2657</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3089</v>
      </c>
      <c r="S108" s="159" t="s">
        <v>3063</v>
      </c>
      <c r="T108" s="159" t="str">
        <f t="shared" si="10"/>
        <v>結算基金</v>
      </c>
      <c r="U108" s="159" t="s">
        <v>3064</v>
      </c>
      <c r="V108" s="159" t="str">
        <f t="shared" si="11"/>
        <v>股權</v>
      </c>
      <c r="W108" s="159" t="s">
        <v>518</v>
      </c>
      <c r="X108" s="159" t="s">
        <v>3092</v>
      </c>
      <c r="Y108" s="159" t="s">
        <v>1205</v>
      </c>
      <c r="Z108" s="159" t="s">
        <v>1205</v>
      </c>
      <c r="AA108" s="159" t="s">
        <v>3105</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2413</v>
      </c>
      <c r="F109" s="130" t="s">
        <v>1680</v>
      </c>
      <c r="G109" s="130" t="str">
        <f t="shared" si="9"/>
        <v>採用DvP、DvD或PvP交割機制的交割數量百分比</v>
      </c>
      <c r="H109" s="130" t="str">
        <f t="shared" si="9"/>
        <v>Percentage of settlements byvolume
effected using a DvP, DvD or PvP settlement mechanism</v>
      </c>
      <c r="I109" s="130" t="s">
        <v>2658</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3089</v>
      </c>
      <c r="S109" s="130" t="s">
        <v>3063</v>
      </c>
      <c r="T109" s="130" t="str">
        <f t="shared" si="10"/>
        <v>結算基金</v>
      </c>
      <c r="U109" s="130" t="s">
        <v>3064</v>
      </c>
      <c r="V109" s="130" t="str">
        <f t="shared" si="11"/>
        <v>股權</v>
      </c>
      <c r="W109" s="130" t="s">
        <v>518</v>
      </c>
      <c r="X109" s="130" t="s">
        <v>3092</v>
      </c>
      <c r="Y109" s="130" t="s">
        <v>1205</v>
      </c>
      <c r="Z109" s="130" t="s">
        <v>1205</v>
      </c>
      <c r="AA109" s="130" t="s">
        <v>3105</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2414</v>
      </c>
      <c r="F110" s="130" t="s">
        <v>1677</v>
      </c>
      <c r="G110" s="130" t="str">
        <f t="shared" si="9"/>
        <v>採用DvP、DvD或PvP交割機制的交割數量百分比</v>
      </c>
      <c r="H110" s="130" t="str">
        <f t="shared" si="9"/>
        <v>Percentage of settlements byvolume
effected using a DvP, DvD or PvP settlement mechanism</v>
      </c>
      <c r="I110" s="130" t="s">
        <v>2659</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3089</v>
      </c>
      <c r="S110" s="130" t="s">
        <v>3063</v>
      </c>
      <c r="T110" s="130" t="str">
        <f t="shared" si="10"/>
        <v>結算基金</v>
      </c>
      <c r="U110" s="130" t="s">
        <v>3064</v>
      </c>
      <c r="V110" s="130" t="str">
        <f t="shared" si="11"/>
        <v>股權</v>
      </c>
      <c r="W110" s="130" t="s">
        <v>518</v>
      </c>
      <c r="X110" s="130" t="s">
        <v>3092</v>
      </c>
      <c r="Y110" s="130" t="s">
        <v>1205</v>
      </c>
      <c r="Z110" s="130" t="s">
        <v>1205</v>
      </c>
      <c r="AA110" s="130" t="s">
        <v>3105</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2415</v>
      </c>
      <c r="F111" s="119" t="s">
        <v>1674</v>
      </c>
      <c r="G111" s="119" t="str">
        <f t="shared" si="9"/>
        <v>違約相關的數量性資訊</v>
      </c>
      <c r="H111" s="119" t="str">
        <f t="shared" si="9"/>
        <v>quantitative information related to
defaults</v>
      </c>
      <c r="I111" s="119" t="s">
        <v>2660</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3085</v>
      </c>
      <c r="S111" s="119" t="s">
        <v>3063</v>
      </c>
      <c r="T111" s="119" t="str">
        <f t="shared" si="10"/>
        <v>結算基金</v>
      </c>
      <c r="U111" s="119" t="s">
        <v>3064</v>
      </c>
      <c r="V111" s="119" t="str">
        <f t="shared" si="11"/>
        <v>股權</v>
      </c>
      <c r="W111" s="119" t="s">
        <v>518</v>
      </c>
      <c r="X111" s="119" t="s">
        <v>3092</v>
      </c>
      <c r="Y111" s="119" t="s">
        <v>1205</v>
      </c>
      <c r="Z111" s="119" t="s">
        <v>1205</v>
      </c>
      <c r="AA111" s="119" t="s">
        <v>3105</v>
      </c>
      <c r="AB111" s="119"/>
      <c r="AC111" s="398" t="str">
        <f>IFERROR(VLOOKUP(P111,#REF!,7,0),"N/A")</f>
        <v>N/A</v>
      </c>
      <c r="AD111" s="119" t="str">
        <f t="shared" si="15"/>
        <v>n/a</v>
      </c>
      <c r="AE111" s="119" t="s">
        <v>3125</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2416</v>
      </c>
      <c r="F112" s="119" t="s">
        <v>1673</v>
      </c>
      <c r="G112" s="119" t="str">
        <f t="shared" si="9"/>
        <v>違約相關的數量性資訊</v>
      </c>
      <c r="H112" s="119" t="str">
        <f t="shared" si="9"/>
        <v>quantitative information related to
defaults</v>
      </c>
      <c r="I112" s="119" t="s">
        <v>2661</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3085</v>
      </c>
      <c r="S112" s="119" t="s">
        <v>3063</v>
      </c>
      <c r="T112" s="119" t="str">
        <f t="shared" si="10"/>
        <v>結算基金</v>
      </c>
      <c r="U112" s="119" t="s">
        <v>3064</v>
      </c>
      <c r="V112" s="119" t="str">
        <f t="shared" si="11"/>
        <v>股權</v>
      </c>
      <c r="W112" s="119" t="s">
        <v>518</v>
      </c>
      <c r="X112" s="119" t="s">
        <v>3092</v>
      </c>
      <c r="Y112" s="119" t="s">
        <v>1205</v>
      </c>
      <c r="Z112" s="119" t="s">
        <v>1205</v>
      </c>
      <c r="AA112" s="119" t="s">
        <v>3105</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2662</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3085</v>
      </c>
      <c r="S113" s="119" t="s">
        <v>3063</v>
      </c>
      <c r="T113" s="119" t="str">
        <f t="shared" si="10"/>
        <v>結算基金</v>
      </c>
      <c r="U113" s="119" t="s">
        <v>3064</v>
      </c>
      <c r="V113" s="119" t="str">
        <f t="shared" si="11"/>
        <v>股權</v>
      </c>
      <c r="W113" s="119" t="s">
        <v>518</v>
      </c>
      <c r="X113" s="119" t="s">
        <v>3092</v>
      </c>
      <c r="Y113" s="119" t="s">
        <v>1205</v>
      </c>
      <c r="Z113" s="119" t="s">
        <v>1205</v>
      </c>
      <c r="AA113" s="119" t="s">
        <v>3105</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2663</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3085</v>
      </c>
      <c r="S114" s="119" t="s">
        <v>3063</v>
      </c>
      <c r="T114" s="119" t="str">
        <f t="shared" si="10"/>
        <v>結算基金</v>
      </c>
      <c r="U114" s="119" t="s">
        <v>3064</v>
      </c>
      <c r="V114" s="119" t="str">
        <f t="shared" si="11"/>
        <v>股權</v>
      </c>
      <c r="W114" s="119" t="s">
        <v>518</v>
      </c>
      <c r="X114" s="119" t="s">
        <v>3092</v>
      </c>
      <c r="Y114" s="119" t="s">
        <v>1205</v>
      </c>
      <c r="Z114" s="119" t="s">
        <v>1205</v>
      </c>
      <c r="AA114" s="119" t="s">
        <v>3105</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2417</v>
      </c>
      <c r="F115" s="119" t="s">
        <v>1667</v>
      </c>
      <c r="G115" s="119" t="str">
        <f t="shared" si="9"/>
        <v>違約相關的數量性資訊</v>
      </c>
      <c r="H115" s="119" t="str">
        <f t="shared" si="9"/>
        <v>quantitative information related to
defaults</v>
      </c>
      <c r="I115" s="119" t="s">
        <v>2664</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3085</v>
      </c>
      <c r="S115" s="119" t="s">
        <v>3063</v>
      </c>
      <c r="T115" s="119" t="str">
        <f t="shared" si="10"/>
        <v>結算基金</v>
      </c>
      <c r="U115" s="119" t="s">
        <v>3064</v>
      </c>
      <c r="V115" s="119" t="str">
        <f t="shared" si="11"/>
        <v>股權</v>
      </c>
      <c r="W115" s="119" t="s">
        <v>518</v>
      </c>
      <c r="X115" s="119" t="s">
        <v>3092</v>
      </c>
      <c r="Y115" s="119" t="s">
        <v>1205</v>
      </c>
      <c r="Z115" s="119" t="s">
        <v>1205</v>
      </c>
      <c r="AA115" s="119" t="s">
        <v>3105</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2418</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2665</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3089</v>
      </c>
      <c r="S116" s="164" t="s">
        <v>3063</v>
      </c>
      <c r="T116" s="164" t="str">
        <f t="shared" si="10"/>
        <v>結算基金</v>
      </c>
      <c r="U116" s="164" t="s">
        <v>3064</v>
      </c>
      <c r="V116" s="164" t="str">
        <f t="shared" si="11"/>
        <v>股權</v>
      </c>
      <c r="W116" s="164" t="s">
        <v>518</v>
      </c>
      <c r="X116" s="164" t="s">
        <v>3092</v>
      </c>
      <c r="Y116" s="164" t="s">
        <v>1205</v>
      </c>
      <c r="Z116" s="164" t="s">
        <v>1205</v>
      </c>
      <c r="AA116" s="164" t="s">
        <v>3105</v>
      </c>
      <c r="AB116" s="164"/>
      <c r="AC116" s="411">
        <v>1</v>
      </c>
      <c r="AD116" s="164" t="str">
        <f t="shared" si="15"/>
        <v>TWD 1.00</v>
      </c>
      <c r="AE116" s="308" t="s">
        <v>3124</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2419</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2666</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3089</v>
      </c>
      <c r="S117" s="164" t="s">
        <v>3063</v>
      </c>
      <c r="T117" s="164" t="str">
        <f t="shared" si="10"/>
        <v>結算基金</v>
      </c>
      <c r="U117" s="164" t="s">
        <v>3064</v>
      </c>
      <c r="V117" s="164" t="str">
        <f t="shared" si="11"/>
        <v>股權</v>
      </c>
      <c r="W117" s="164" t="s">
        <v>518</v>
      </c>
      <c r="X117" s="164" t="s">
        <v>3092</v>
      </c>
      <c r="Y117" s="164" t="s">
        <v>1205</v>
      </c>
      <c r="Z117" s="164" t="s">
        <v>1205</v>
      </c>
      <c r="AA117" s="164" t="s">
        <v>3105</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2420</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2667</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3089</v>
      </c>
      <c r="S118" s="164" t="s">
        <v>3063</v>
      </c>
      <c r="T118" s="164" t="str">
        <f t="shared" si="10"/>
        <v>結算基金</v>
      </c>
      <c r="U118" s="164" t="s">
        <v>3064</v>
      </c>
      <c r="V118" s="164" t="str">
        <f t="shared" si="11"/>
        <v>股權</v>
      </c>
      <c r="W118" s="164" t="s">
        <v>518</v>
      </c>
      <c r="X118" s="164" t="s">
        <v>3092</v>
      </c>
      <c r="Y118" s="164" t="s">
        <v>1205</v>
      </c>
      <c r="Z118" s="164" t="s">
        <v>1205</v>
      </c>
      <c r="AA118" s="164" t="s">
        <v>3105</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2421</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2668</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3089</v>
      </c>
      <c r="S119" s="164" t="s">
        <v>3063</v>
      </c>
      <c r="T119" s="164" t="str">
        <f t="shared" si="10"/>
        <v>結算基金</v>
      </c>
      <c r="U119" s="164" t="s">
        <v>3064</v>
      </c>
      <c r="V119" s="164" t="str">
        <f t="shared" si="11"/>
        <v>股權</v>
      </c>
      <c r="W119" s="164" t="s">
        <v>518</v>
      </c>
      <c r="X119" s="164" t="s">
        <v>3092</v>
      </c>
      <c r="Y119" s="164" t="s">
        <v>1205</v>
      </c>
      <c r="Z119" s="164" t="s">
        <v>1205</v>
      </c>
      <c r="AA119" s="164" t="s">
        <v>3105</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2422</v>
      </c>
      <c r="F120" s="136" t="s">
        <v>1659</v>
      </c>
      <c r="G120" s="136" t="str">
        <f t="shared" si="9"/>
        <v>一般營業風險</v>
      </c>
      <c r="H120" s="136" t="str">
        <f t="shared" si="9"/>
        <v>General business risk</v>
      </c>
      <c r="I120" s="136" t="s">
        <v>2669</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3087</v>
      </c>
      <c r="S120" s="391" t="s">
        <v>3063</v>
      </c>
      <c r="T120" s="391" t="str">
        <f t="shared" si="10"/>
        <v>結算基金</v>
      </c>
      <c r="U120" s="391" t="s">
        <v>3064</v>
      </c>
      <c r="V120" s="391" t="str">
        <f t="shared" si="11"/>
        <v>股權</v>
      </c>
      <c r="W120" s="391" t="s">
        <v>518</v>
      </c>
      <c r="X120" s="391" t="s">
        <v>3092</v>
      </c>
      <c r="Y120" s="391" t="s">
        <v>1205</v>
      </c>
      <c r="Z120" s="391" t="s">
        <v>1205</v>
      </c>
      <c r="AA120" s="391" t="s">
        <v>3105</v>
      </c>
      <c r="AB120" s="391"/>
      <c r="AC120" s="417" t="s">
        <v>3129</v>
      </c>
      <c r="AD120" s="392">
        <v>14862674085</v>
      </c>
      <c r="AE120" s="136" t="s">
        <v>2851</v>
      </c>
      <c r="AF120" s="136"/>
      <c r="AG120" s="136"/>
      <c r="AH120" s="61" t="s">
        <v>1643</v>
      </c>
      <c r="AI120" s="42"/>
      <c r="AJ120" s="41"/>
      <c r="AK120" s="388" t="str">
        <f>SUBSTITUTE(AM120,"TWD","")</f>
        <v xml:space="preserve"> 14,862,674,085.00</v>
      </c>
      <c r="AM120" s="36" t="s">
        <v>3048</v>
      </c>
      <c r="AO120" s="380" t="s">
        <v>3054</v>
      </c>
    </row>
    <row r="121" spans="1:41" ht="35.549999999999997" customHeight="1">
      <c r="A121" s="325">
        <v>44926</v>
      </c>
      <c r="B121" s="309">
        <v>15.1</v>
      </c>
      <c r="C121" s="136" t="s">
        <v>1658</v>
      </c>
      <c r="D121" s="136" t="str">
        <f>VLOOKUP(B121,期交所英文!A:B,2,0)</f>
        <v>General business risk</v>
      </c>
      <c r="E121" s="153" t="s">
        <v>2423</v>
      </c>
      <c r="F121" s="136" t="s">
        <v>1657</v>
      </c>
      <c r="G121" s="136" t="str">
        <f t="shared" si="9"/>
        <v>一般營業風險</v>
      </c>
      <c r="H121" s="136" t="str">
        <f t="shared" si="9"/>
        <v>General business risk</v>
      </c>
      <c r="I121" s="136" t="s">
        <v>2670</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3087</v>
      </c>
      <c r="S121" s="391" t="s">
        <v>3063</v>
      </c>
      <c r="T121" s="391" t="str">
        <f t="shared" si="10"/>
        <v>結算基金</v>
      </c>
      <c r="U121" s="391" t="s">
        <v>3064</v>
      </c>
      <c r="V121" s="391" t="str">
        <f t="shared" si="11"/>
        <v>股權</v>
      </c>
      <c r="W121" s="391" t="s">
        <v>518</v>
      </c>
      <c r="X121" s="391" t="s">
        <v>3092</v>
      </c>
      <c r="Y121" s="391" t="s">
        <v>1205</v>
      </c>
      <c r="Z121" s="391" t="s">
        <v>1205</v>
      </c>
      <c r="AA121" s="391" t="s">
        <v>3105</v>
      </c>
      <c r="AB121" s="391"/>
      <c r="AC121" s="417" t="s">
        <v>3129</v>
      </c>
      <c r="AD121" s="392">
        <v>1056626955.5</v>
      </c>
      <c r="AE121" s="136"/>
      <c r="AF121" s="136"/>
      <c r="AG121" s="136"/>
      <c r="AH121" s="61" t="s">
        <v>1643</v>
      </c>
      <c r="AI121" s="42"/>
      <c r="AJ121" s="41"/>
      <c r="AK121" s="388" t="str">
        <f>SUBSTITUTE(AM121,"TWD","")</f>
        <v xml:space="preserve"> 1056626955.5</v>
      </c>
      <c r="AM121" s="36" t="s">
        <v>3109</v>
      </c>
      <c r="AO121" s="380" t="s">
        <v>3054</v>
      </c>
    </row>
    <row r="122" spans="1:41" ht="24" customHeight="1">
      <c r="A122" s="325">
        <v>44926</v>
      </c>
      <c r="B122" s="309">
        <v>15.2</v>
      </c>
      <c r="C122" s="136" t="s">
        <v>1652</v>
      </c>
      <c r="D122" s="136" t="str">
        <f>VLOOKUP(B122,期交所英文!A:B,2,0)</f>
        <v>General business risk; Financial</v>
      </c>
      <c r="E122" s="153" t="s">
        <v>2424</v>
      </c>
      <c r="F122" s="136" t="s">
        <v>1656</v>
      </c>
      <c r="G122" s="136" t="str">
        <f t="shared" si="9"/>
        <v>一般營業風險；財務</v>
      </c>
      <c r="H122" s="136" t="str">
        <f t="shared" si="9"/>
        <v>General business risk; Financial</v>
      </c>
      <c r="I122" s="136" t="s">
        <v>2671</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3087</v>
      </c>
      <c r="S122" s="391" t="s">
        <v>3063</v>
      </c>
      <c r="T122" s="391" t="str">
        <f t="shared" si="10"/>
        <v>結算基金</v>
      </c>
      <c r="U122" s="391" t="s">
        <v>3064</v>
      </c>
      <c r="V122" s="391" t="str">
        <f t="shared" si="11"/>
        <v>股權</v>
      </c>
      <c r="W122" s="391" t="s">
        <v>518</v>
      </c>
      <c r="X122" s="391" t="s">
        <v>3092</v>
      </c>
      <c r="Y122" s="391" t="s">
        <v>1205</v>
      </c>
      <c r="Z122" s="391" t="s">
        <v>1205</v>
      </c>
      <c r="AA122" s="391" t="s">
        <v>3105</v>
      </c>
      <c r="AB122" s="391"/>
      <c r="AC122" s="417" t="s">
        <v>3129</v>
      </c>
      <c r="AD122" s="392">
        <v>3317334096</v>
      </c>
      <c r="AE122" s="136"/>
      <c r="AF122" s="136"/>
      <c r="AG122" s="136"/>
      <c r="AH122" s="61" t="s">
        <v>1643</v>
      </c>
      <c r="AI122" s="42"/>
      <c r="AJ122" s="41"/>
      <c r="AK122" s="388" t="str">
        <f t="shared" ref="AK122:AK126" si="16">SUBSTITUTE(AM122,"TWD","")</f>
        <v xml:space="preserve"> 3,317,334,096.00</v>
      </c>
      <c r="AM122" s="36" t="s">
        <v>3049</v>
      </c>
      <c r="AO122" s="380" t="s">
        <v>3054</v>
      </c>
    </row>
    <row r="123" spans="1:41" ht="24" customHeight="1">
      <c r="A123" s="325">
        <v>44926</v>
      </c>
      <c r="B123" s="309">
        <v>15.2</v>
      </c>
      <c r="C123" s="136" t="s">
        <v>1652</v>
      </c>
      <c r="D123" s="136" t="str">
        <f>VLOOKUP(B123,期交所英文!A:B,2,0)</f>
        <v>General business risk; Financial</v>
      </c>
      <c r="E123" s="153" t="s">
        <v>2425</v>
      </c>
      <c r="F123" s="136" t="s">
        <v>1655</v>
      </c>
      <c r="G123" s="136" t="str">
        <f t="shared" si="9"/>
        <v>一般營業風險；財務</v>
      </c>
      <c r="H123" s="136" t="str">
        <f t="shared" si="9"/>
        <v>General business risk; Financial</v>
      </c>
      <c r="I123" s="136" t="s">
        <v>2672</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3087</v>
      </c>
      <c r="S123" s="391" t="s">
        <v>3063</v>
      </c>
      <c r="T123" s="391" t="str">
        <f t="shared" si="10"/>
        <v>結算基金</v>
      </c>
      <c r="U123" s="391" t="s">
        <v>3064</v>
      </c>
      <c r="V123" s="391" t="str">
        <f t="shared" si="11"/>
        <v>股權</v>
      </c>
      <c r="W123" s="391" t="s">
        <v>518</v>
      </c>
      <c r="X123" s="391" t="s">
        <v>3092</v>
      </c>
      <c r="Y123" s="391" t="s">
        <v>1205</v>
      </c>
      <c r="Z123" s="391" t="s">
        <v>1205</v>
      </c>
      <c r="AA123" s="391" t="s">
        <v>3105</v>
      </c>
      <c r="AB123" s="391"/>
      <c r="AC123" s="417" t="s">
        <v>3129</v>
      </c>
      <c r="AD123" s="392">
        <v>2113253911</v>
      </c>
      <c r="AE123" s="136"/>
      <c r="AF123" s="136"/>
      <c r="AG123" s="136"/>
      <c r="AH123" s="61" t="s">
        <v>1643</v>
      </c>
      <c r="AI123" s="42"/>
      <c r="AJ123" s="41"/>
      <c r="AK123" s="388" t="str">
        <f t="shared" si="16"/>
        <v xml:space="preserve"> 2,113,253,911.00</v>
      </c>
      <c r="AM123" s="36" t="s">
        <v>3050</v>
      </c>
      <c r="AO123" s="380" t="s">
        <v>3054</v>
      </c>
    </row>
    <row r="124" spans="1:41" ht="24" customHeight="1">
      <c r="A124" s="325">
        <v>44926</v>
      </c>
      <c r="B124" s="309">
        <v>15.2</v>
      </c>
      <c r="C124" s="136" t="s">
        <v>1652</v>
      </c>
      <c r="D124" s="136" t="str">
        <f>VLOOKUP(B124,期交所英文!A:B,2,0)</f>
        <v>General business risk; Financial</v>
      </c>
      <c r="E124" s="153" t="s">
        <v>2426</v>
      </c>
      <c r="F124" s="136" t="s">
        <v>1654</v>
      </c>
      <c r="G124" s="136" t="str">
        <f t="shared" si="9"/>
        <v>一般營業風險；財務</v>
      </c>
      <c r="H124" s="136" t="str">
        <f t="shared" si="9"/>
        <v>General business risk; Financial</v>
      </c>
      <c r="I124" s="136" t="s">
        <v>2673</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3087</v>
      </c>
      <c r="S124" s="391" t="s">
        <v>3063</v>
      </c>
      <c r="T124" s="391" t="str">
        <f t="shared" si="10"/>
        <v>結算基金</v>
      </c>
      <c r="U124" s="391" t="s">
        <v>3064</v>
      </c>
      <c r="V124" s="391" t="str">
        <f t="shared" si="11"/>
        <v>股權</v>
      </c>
      <c r="W124" s="391" t="s">
        <v>518</v>
      </c>
      <c r="X124" s="391" t="s">
        <v>3092</v>
      </c>
      <c r="Y124" s="391" t="s">
        <v>1205</v>
      </c>
      <c r="Z124" s="391" t="s">
        <v>1205</v>
      </c>
      <c r="AA124" s="391" t="s">
        <v>3105</v>
      </c>
      <c r="AB124" s="391"/>
      <c r="AC124" s="417" t="s">
        <v>3129</v>
      </c>
      <c r="AD124" s="392">
        <v>1124719881</v>
      </c>
      <c r="AE124" s="136"/>
      <c r="AF124" s="136"/>
      <c r="AG124" s="136"/>
      <c r="AH124" s="61" t="s">
        <v>1643</v>
      </c>
      <c r="AI124" s="42"/>
      <c r="AJ124" s="41"/>
      <c r="AK124" s="388" t="str">
        <f t="shared" si="16"/>
        <v xml:space="preserve"> 1,124,719,881.00</v>
      </c>
      <c r="AM124" s="36" t="s">
        <v>3051</v>
      </c>
      <c r="AO124" s="380" t="s">
        <v>3054</v>
      </c>
    </row>
    <row r="125" spans="1:41" ht="24" customHeight="1">
      <c r="A125" s="325">
        <v>44926</v>
      </c>
      <c r="B125" s="309">
        <v>15.2</v>
      </c>
      <c r="C125" s="136" t="s">
        <v>1652</v>
      </c>
      <c r="D125" s="136" t="str">
        <f>VLOOKUP(B125,期交所英文!A:B,2,0)</f>
        <v>General business risk; Financial</v>
      </c>
      <c r="E125" s="153" t="s">
        <v>2427</v>
      </c>
      <c r="F125" s="136" t="s">
        <v>1653</v>
      </c>
      <c r="G125" s="136" t="str">
        <f t="shared" si="9"/>
        <v>一般營業風險；財務</v>
      </c>
      <c r="H125" s="136" t="str">
        <f t="shared" si="9"/>
        <v>General business risk; Financial</v>
      </c>
      <c r="I125" s="136" t="s">
        <v>2674</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3087</v>
      </c>
      <c r="S125" s="391" t="s">
        <v>3063</v>
      </c>
      <c r="T125" s="391" t="str">
        <f t="shared" si="10"/>
        <v>結算基金</v>
      </c>
      <c r="U125" s="391" t="s">
        <v>3064</v>
      </c>
      <c r="V125" s="391" t="str">
        <f t="shared" si="11"/>
        <v>股權</v>
      </c>
      <c r="W125" s="391" t="s">
        <v>518</v>
      </c>
      <c r="X125" s="391" t="s">
        <v>3092</v>
      </c>
      <c r="Y125" s="391" t="s">
        <v>1205</v>
      </c>
      <c r="Z125" s="391" t="s">
        <v>1205</v>
      </c>
      <c r="AA125" s="391" t="s">
        <v>3105</v>
      </c>
      <c r="AB125" s="391"/>
      <c r="AC125" s="417" t="s">
        <v>3129</v>
      </c>
      <c r="AD125" s="392">
        <v>18575505058</v>
      </c>
      <c r="AE125" s="136"/>
      <c r="AF125" s="136"/>
      <c r="AG125" s="136"/>
      <c r="AH125" s="61" t="s">
        <v>1643</v>
      </c>
      <c r="AI125" s="42"/>
      <c r="AJ125" s="41"/>
      <c r="AK125" s="388" t="str">
        <f t="shared" si="16"/>
        <v xml:space="preserve"> 18,575,505,058.00</v>
      </c>
      <c r="AM125" s="36" t="s">
        <v>3052</v>
      </c>
      <c r="AO125" s="380" t="s">
        <v>3054</v>
      </c>
    </row>
    <row r="126" spans="1:41" ht="24" customHeight="1">
      <c r="A126" s="325">
        <v>44926</v>
      </c>
      <c r="B126" s="309">
        <v>15.2</v>
      </c>
      <c r="C126" s="136" t="s">
        <v>1652</v>
      </c>
      <c r="D126" s="136" t="str">
        <f>VLOOKUP(B126,期交所英文!A:B,2,0)</f>
        <v>General business risk; Financial</v>
      </c>
      <c r="E126" s="153" t="s">
        <v>2428</v>
      </c>
      <c r="F126" s="136" t="s">
        <v>1651</v>
      </c>
      <c r="G126" s="136" t="str">
        <f t="shared" si="9"/>
        <v>一般營業風險；財務</v>
      </c>
      <c r="H126" s="136" t="str">
        <f t="shared" si="9"/>
        <v>General business risk; Financial</v>
      </c>
      <c r="I126" s="136" t="s">
        <v>2675</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3087</v>
      </c>
      <c r="S126" s="391" t="s">
        <v>3063</v>
      </c>
      <c r="T126" s="391" t="str">
        <f t="shared" si="10"/>
        <v>結算基金</v>
      </c>
      <c r="U126" s="391" t="s">
        <v>3064</v>
      </c>
      <c r="V126" s="391" t="str">
        <f t="shared" si="11"/>
        <v>股權</v>
      </c>
      <c r="W126" s="391" t="s">
        <v>518</v>
      </c>
      <c r="X126" s="391" t="s">
        <v>3092</v>
      </c>
      <c r="Y126" s="391" t="s">
        <v>1205</v>
      </c>
      <c r="Z126" s="391" t="s">
        <v>1205</v>
      </c>
      <c r="AA126" s="391" t="s">
        <v>3105</v>
      </c>
      <c r="AB126" s="391"/>
      <c r="AC126" s="417" t="s">
        <v>3129</v>
      </c>
      <c r="AD126" s="392">
        <v>8903836977</v>
      </c>
      <c r="AE126" s="136"/>
      <c r="AF126" s="136"/>
      <c r="AG126" s="136"/>
      <c r="AH126" s="61" t="s">
        <v>1643</v>
      </c>
      <c r="AI126" s="42"/>
      <c r="AJ126" s="41"/>
      <c r="AK126" s="388" t="str">
        <f t="shared" si="16"/>
        <v xml:space="preserve"> 8,903,836,977.00</v>
      </c>
      <c r="AM126" s="36" t="s">
        <v>3053</v>
      </c>
      <c r="AO126" s="380" t="s">
        <v>3054</v>
      </c>
    </row>
    <row r="127" spans="1:41" ht="45.75" customHeight="1">
      <c r="A127" s="321">
        <v>44926</v>
      </c>
      <c r="B127" s="284">
        <v>15.2</v>
      </c>
      <c r="C127" s="164" t="s">
        <v>1648</v>
      </c>
      <c r="D127" s="164" t="str">
        <f>VLOOKUP(B127,期交所英文!A:B,2,0)</f>
        <v>General business risk; Financial</v>
      </c>
      <c r="E127" s="306" t="s">
        <v>2429</v>
      </c>
      <c r="F127" s="164" t="s">
        <v>1649</v>
      </c>
      <c r="G127" s="164" t="str">
        <f t="shared" si="9"/>
        <v>一般營業風險；財務揭露</v>
      </c>
      <c r="H127" s="164" t="str">
        <f t="shared" si="9"/>
        <v>General business risk; Financial</v>
      </c>
      <c r="I127" s="164" t="s">
        <v>2850</v>
      </c>
      <c r="J127" s="285" t="str">
        <f>VLOOKUP(E127,期交所英文!C:D,2,0)</f>
        <v>Explain if collateral posted by
clearing participants is held on or off the CCPs balance sheet</v>
      </c>
      <c r="K127" s="286">
        <v>20220930</v>
      </c>
      <c r="L127" s="288" t="s">
        <v>2756</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3085</v>
      </c>
      <c r="S127" s="164" t="s">
        <v>3063</v>
      </c>
      <c r="T127" s="164" t="str">
        <f t="shared" si="10"/>
        <v>結算基金</v>
      </c>
      <c r="U127" s="164" t="s">
        <v>3064</v>
      </c>
      <c r="V127" s="164" t="str">
        <f t="shared" si="11"/>
        <v>股權</v>
      </c>
      <c r="W127" s="164" t="s">
        <v>518</v>
      </c>
      <c r="X127" s="164" t="s">
        <v>3092</v>
      </c>
      <c r="Y127" s="164" t="s">
        <v>1205</v>
      </c>
      <c r="Z127" s="164" t="s">
        <v>1205</v>
      </c>
      <c r="AA127" s="164" t="s">
        <v>3105</v>
      </c>
      <c r="AB127" s="164"/>
      <c r="AC127" s="395" t="s">
        <v>3111</v>
      </c>
      <c r="AD127" s="387"/>
      <c r="AE127" s="164" t="s">
        <v>3110</v>
      </c>
      <c r="AF127" s="164"/>
      <c r="AG127" s="164"/>
      <c r="AH127" s="61" t="s">
        <v>1643</v>
      </c>
      <c r="AI127" s="39"/>
      <c r="AJ127" s="37"/>
      <c r="AK127" s="37"/>
      <c r="AN127" s="331" t="s">
        <v>2870</v>
      </c>
    </row>
    <row r="128" spans="1:41" ht="30.75" customHeight="1">
      <c r="A128" s="324">
        <v>44926</v>
      </c>
      <c r="B128" s="283">
        <v>15.2</v>
      </c>
      <c r="C128" s="119" t="s">
        <v>1648</v>
      </c>
      <c r="D128" s="119" t="str">
        <f>VLOOKUP(B128,期交所英文!A:B,2,0)</f>
        <v>General business risk; Financial</v>
      </c>
      <c r="E128" s="160" t="s">
        <v>2430</v>
      </c>
      <c r="F128" s="119" t="s">
        <v>1647</v>
      </c>
      <c r="G128" s="119" t="str">
        <f t="shared" si="9"/>
        <v>一般營業風險；財務揭露</v>
      </c>
      <c r="H128" s="119" t="str">
        <f t="shared" si="9"/>
        <v>General business risk; Financial</v>
      </c>
      <c r="I128" s="119" t="s">
        <v>2676</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3085</v>
      </c>
      <c r="S128" s="119" t="s">
        <v>3063</v>
      </c>
      <c r="T128" s="119" t="str">
        <f t="shared" si="10"/>
        <v>結算基金</v>
      </c>
      <c r="U128" s="119" t="s">
        <v>3064</v>
      </c>
      <c r="V128" s="119" t="str">
        <f t="shared" si="11"/>
        <v>股權</v>
      </c>
      <c r="W128" s="119" t="s">
        <v>518</v>
      </c>
      <c r="X128" s="119" t="s">
        <v>3092</v>
      </c>
      <c r="Y128" s="119" t="s">
        <v>1205</v>
      </c>
      <c r="Z128" s="119" t="s">
        <v>1205</v>
      </c>
      <c r="AA128" s="119" t="s">
        <v>3105</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2431</v>
      </c>
      <c r="F129" s="164" t="s">
        <v>1646</v>
      </c>
      <c r="G129" s="164" t="str">
        <f t="shared" si="9"/>
        <v>一般營業風險；收入細分</v>
      </c>
      <c r="H129" s="164" t="str">
        <f t="shared" si="9"/>
        <v>General business risk; Income breakdown</v>
      </c>
      <c r="I129" s="164" t="s">
        <v>2677</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3089</v>
      </c>
      <c r="S129" s="167" t="s">
        <v>3063</v>
      </c>
      <c r="T129" s="167" t="str">
        <f t="shared" si="10"/>
        <v>結算基金</v>
      </c>
      <c r="U129" s="167" t="s">
        <v>3064</v>
      </c>
      <c r="V129" s="167" t="str">
        <f t="shared" si="11"/>
        <v>股權</v>
      </c>
      <c r="W129" s="167" t="s">
        <v>518</v>
      </c>
      <c r="X129" s="167" t="s">
        <v>3092</v>
      </c>
      <c r="Y129" s="167" t="s">
        <v>1205</v>
      </c>
      <c r="Z129" s="167" t="s">
        <v>1205</v>
      </c>
      <c r="AA129" s="167" t="s">
        <v>3105</v>
      </c>
      <c r="AB129" s="167"/>
      <c r="AC129" s="411">
        <v>0.5575</v>
      </c>
      <c r="AD129" s="167">
        <v>0.5575</v>
      </c>
      <c r="AE129" s="164" t="s">
        <v>3117</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2432</v>
      </c>
      <c r="F130" s="164" t="s">
        <v>1644</v>
      </c>
      <c r="G130" s="164" t="str">
        <f t="shared" si="9"/>
        <v>一般營業風險；收入細分</v>
      </c>
      <c r="H130" s="164" t="str">
        <f t="shared" si="9"/>
        <v>General business risk; Income breakdown</v>
      </c>
      <c r="I130" s="164" t="s">
        <v>2713</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3089</v>
      </c>
      <c r="S130" s="167" t="s">
        <v>3063</v>
      </c>
      <c r="T130" s="167" t="str">
        <f t="shared" si="10"/>
        <v>結算基金</v>
      </c>
      <c r="U130" s="167" t="s">
        <v>3064</v>
      </c>
      <c r="V130" s="167" t="str">
        <f t="shared" si="11"/>
        <v>股權</v>
      </c>
      <c r="W130" s="167" t="s">
        <v>518</v>
      </c>
      <c r="X130" s="167" t="s">
        <v>3092</v>
      </c>
      <c r="Y130" s="167" t="s">
        <v>1205</v>
      </c>
      <c r="Z130" s="167" t="s">
        <v>1205</v>
      </c>
      <c r="AA130" s="167" t="s">
        <v>3105</v>
      </c>
      <c r="AB130" s="167"/>
      <c r="AC130" s="411">
        <v>0</v>
      </c>
      <c r="AD130" s="167">
        <v>0</v>
      </c>
      <c r="AE130" s="164" t="s">
        <v>3116</v>
      </c>
      <c r="AF130" s="164"/>
      <c r="AG130" s="164"/>
      <c r="AH130" s="61" t="s">
        <v>1643</v>
      </c>
      <c r="AI130" s="42"/>
      <c r="AJ130" s="41"/>
      <c r="AK130" s="41" t="s">
        <v>3114</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2433</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3113</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3087</v>
      </c>
      <c r="S131" s="130" t="s">
        <v>3063</v>
      </c>
      <c r="T131" s="130" t="str">
        <f t="shared" ref="T131:T194" si="18">IF(S131="defaultfund","結算基金",IF(S131="clearing service","結算服務",IF(S131="ccp","結算機構","")))</f>
        <v>結算基金</v>
      </c>
      <c r="U131" s="130" t="s">
        <v>3064</v>
      </c>
      <c r="V131" s="130" t="str">
        <f t="shared" ref="V131:V194" si="19">IF(U131="equities","股權",IF(U131="tpex","證券櫃檯買賣中心",""))</f>
        <v>股權</v>
      </c>
      <c r="W131" s="130" t="s">
        <v>518</v>
      </c>
      <c r="X131" s="130" t="s">
        <v>3092</v>
      </c>
      <c r="Y131" s="130" t="s">
        <v>1205</v>
      </c>
      <c r="Z131" s="130" t="s">
        <v>1205</v>
      </c>
      <c r="AA131" s="130" t="s">
        <v>3105</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2434</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2737</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3087</v>
      </c>
      <c r="S132" s="164" t="s">
        <v>3063</v>
      </c>
      <c r="T132" s="164" t="str">
        <f t="shared" si="18"/>
        <v>結算基金</v>
      </c>
      <c r="U132" s="164" t="s">
        <v>3064</v>
      </c>
      <c r="V132" s="164" t="str">
        <f t="shared" si="19"/>
        <v>股權</v>
      </c>
      <c r="W132" s="164" t="s">
        <v>518</v>
      </c>
      <c r="X132" s="164" t="s">
        <v>3092</v>
      </c>
      <c r="Y132" s="164" t="s">
        <v>1205</v>
      </c>
      <c r="Z132" s="164" t="s">
        <v>1205</v>
      </c>
      <c r="AA132" s="164" t="s">
        <v>3105</v>
      </c>
      <c r="AB132" s="164"/>
      <c r="AC132" s="395" t="str">
        <f>IFERROR(VLOOKUP(P132,#REF!,7,0),"N/A")</f>
        <v>N/A</v>
      </c>
      <c r="AD132" s="164" t="str">
        <f>IF(AC132="n/a","n/a","TWD "&amp;TEXT(AC132,"#,##.00"))</f>
        <v>n/a</v>
      </c>
      <c r="AE132" s="164" t="s">
        <v>3118</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2435</v>
      </c>
      <c r="F133" s="130" t="s">
        <v>1635</v>
      </c>
      <c r="G133" s="130" t="str">
        <f t="shared" si="17"/>
        <v>從結算會員(16.1)取得的現金總額如何持有/存入/投資，包括；</v>
      </c>
      <c r="H133" s="130" t="str">
        <f t="shared" si="17"/>
        <v>How total cash received from participants (16.1) is held/deposited/invested, including;</v>
      </c>
      <c r="I133" s="130" t="s">
        <v>2714</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3089</v>
      </c>
      <c r="S133" s="159" t="s">
        <v>3063</v>
      </c>
      <c r="T133" s="159" t="str">
        <f t="shared" si="18"/>
        <v>結算基金</v>
      </c>
      <c r="U133" s="159" t="s">
        <v>3064</v>
      </c>
      <c r="V133" s="159" t="str">
        <f t="shared" si="19"/>
        <v>股權</v>
      </c>
      <c r="W133" s="159" t="s">
        <v>518</v>
      </c>
      <c r="X133" s="159" t="s">
        <v>3092</v>
      </c>
      <c r="Y133" s="159" t="s">
        <v>1205</v>
      </c>
      <c r="Z133" s="159" t="s">
        <v>1205</v>
      </c>
      <c r="AA133" s="159" t="s">
        <v>3105</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2436</v>
      </c>
      <c r="F134" s="130" t="s">
        <v>1634</v>
      </c>
      <c r="G134" s="130" t="str">
        <f t="shared" si="17"/>
        <v>從結算會員(16.1)取得的現金總額如何持有/存入/投資，包括；</v>
      </c>
      <c r="H134" s="130" t="str">
        <f t="shared" si="17"/>
        <v>How total cash received from participants (16.1) is held/deposited/invested, including;</v>
      </c>
      <c r="I134" s="130" t="s">
        <v>2715</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3089</v>
      </c>
      <c r="S134" s="130" t="s">
        <v>3063</v>
      </c>
      <c r="T134" s="130" t="str">
        <f t="shared" si="18"/>
        <v>結算基金</v>
      </c>
      <c r="U134" s="130" t="s">
        <v>3064</v>
      </c>
      <c r="V134" s="130" t="str">
        <f t="shared" si="19"/>
        <v>股權</v>
      </c>
      <c r="W134" s="130" t="s">
        <v>518</v>
      </c>
      <c r="X134" s="130" t="s">
        <v>3092</v>
      </c>
      <c r="Y134" s="130" t="s">
        <v>1205</v>
      </c>
      <c r="Z134" s="130" t="s">
        <v>1205</v>
      </c>
      <c r="AA134" s="130" t="s">
        <v>3105</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2437</v>
      </c>
      <c r="F135" s="130" t="s">
        <v>1632</v>
      </c>
      <c r="G135" s="130" t="str">
        <f t="shared" si="17"/>
        <v>從結算會員(16.1)取得的現金總額如何持有/存入/投資，包括；</v>
      </c>
      <c r="H135" s="130" t="str">
        <f t="shared" si="17"/>
        <v>How total cash received from participants (16.1) is held/deposited/invested, including;</v>
      </c>
      <c r="I135" s="130" t="s">
        <v>2716</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3089</v>
      </c>
      <c r="S135" s="130" t="s">
        <v>3063</v>
      </c>
      <c r="T135" s="130" t="str">
        <f t="shared" si="18"/>
        <v>結算基金</v>
      </c>
      <c r="U135" s="130" t="s">
        <v>3064</v>
      </c>
      <c r="V135" s="130" t="str">
        <f t="shared" si="19"/>
        <v>股權</v>
      </c>
      <c r="W135" s="130" t="s">
        <v>518</v>
      </c>
      <c r="X135" s="130" t="s">
        <v>3092</v>
      </c>
      <c r="Y135" s="130" t="s">
        <v>1205</v>
      </c>
      <c r="Z135" s="130" t="s">
        <v>1205</v>
      </c>
      <c r="AA135" s="130" t="s">
        <v>3105</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2438</v>
      </c>
      <c r="F136" s="113" t="s">
        <v>1631</v>
      </c>
      <c r="G136" s="130" t="str">
        <f t="shared" si="17"/>
        <v>從結算會員(16.1)取得的現金總額如何持有/存入/投資，包括；</v>
      </c>
      <c r="H136" s="130" t="str">
        <f t="shared" si="17"/>
        <v>How total cash received from participants (16.1) is held/deposited/invested, including;</v>
      </c>
      <c r="I136" s="435" t="s">
        <v>2717</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3089</v>
      </c>
      <c r="S136" s="130" t="s">
        <v>3063</v>
      </c>
      <c r="T136" s="130" t="str">
        <f t="shared" si="18"/>
        <v>結算基金</v>
      </c>
      <c r="U136" s="130" t="s">
        <v>3064</v>
      </c>
      <c r="V136" s="130" t="str">
        <f t="shared" si="19"/>
        <v>股權</v>
      </c>
      <c r="W136" s="130" t="s">
        <v>518</v>
      </c>
      <c r="X136" s="130" t="s">
        <v>3092</v>
      </c>
      <c r="Y136" s="130" t="s">
        <v>1205</v>
      </c>
      <c r="Z136" s="130" t="s">
        <v>1205</v>
      </c>
      <c r="AA136" s="130" t="s">
        <v>3105</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2439</v>
      </c>
      <c r="F137" s="151" t="s">
        <v>2757</v>
      </c>
      <c r="G137" s="130" t="str">
        <f t="shared" si="17"/>
        <v>從結算會員(16.1)取得的現金總額如何持有/存入/投資，包括；</v>
      </c>
      <c r="H137" s="130" t="str">
        <f t="shared" si="17"/>
        <v>How total cash received from participants (16.1) is held/deposited/invested, including;</v>
      </c>
      <c r="I137" s="130" t="s">
        <v>2718</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3089</v>
      </c>
      <c r="S137" s="159" t="s">
        <v>3063</v>
      </c>
      <c r="T137" s="159" t="str">
        <f t="shared" si="18"/>
        <v>結算基金</v>
      </c>
      <c r="U137" s="159" t="s">
        <v>3064</v>
      </c>
      <c r="V137" s="159" t="str">
        <f t="shared" si="19"/>
        <v>股權</v>
      </c>
      <c r="W137" s="159" t="s">
        <v>518</v>
      </c>
      <c r="X137" s="159" t="s">
        <v>3092</v>
      </c>
      <c r="Y137" s="159" t="s">
        <v>1205</v>
      </c>
      <c r="Z137" s="159" t="s">
        <v>1205</v>
      </c>
      <c r="AA137" s="159" t="s">
        <v>3105</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2440</v>
      </c>
      <c r="F138" s="130" t="s">
        <v>1630</v>
      </c>
      <c r="G138" s="130" t="str">
        <f t="shared" si="17"/>
        <v>從結算會員(16.1)取得的現金總額如何持有/存入/投資，包括；</v>
      </c>
      <c r="H138" s="130" t="str">
        <f t="shared" si="17"/>
        <v>How total cash received from participants (16.1) is held/deposited/invested, including;</v>
      </c>
      <c r="I138" s="130" t="s">
        <v>2719</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3089</v>
      </c>
      <c r="S138" s="130" t="s">
        <v>3063</v>
      </c>
      <c r="T138" s="130" t="str">
        <f t="shared" si="18"/>
        <v>結算基金</v>
      </c>
      <c r="U138" s="130" t="s">
        <v>3064</v>
      </c>
      <c r="V138" s="130" t="str">
        <f t="shared" si="19"/>
        <v>股權</v>
      </c>
      <c r="W138" s="130" t="s">
        <v>518</v>
      </c>
      <c r="X138" s="130" t="s">
        <v>3092</v>
      </c>
      <c r="Y138" s="130" t="s">
        <v>1205</v>
      </c>
      <c r="Z138" s="130" t="s">
        <v>1205</v>
      </c>
      <c r="AA138" s="130" t="s">
        <v>3105</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2441</v>
      </c>
      <c r="F139" s="130" t="s">
        <v>1629</v>
      </c>
      <c r="G139" s="130" t="str">
        <f t="shared" si="17"/>
        <v>從結算會員(16.1)取得的現金總額如何持有/存入/投資，包括；</v>
      </c>
      <c r="H139" s="130" t="str">
        <f t="shared" si="17"/>
        <v>How total cash received from participants (16.1) is held/deposited/invested, including;</v>
      </c>
      <c r="I139" s="130" t="s">
        <v>2720</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3089</v>
      </c>
      <c r="S139" s="130" t="s">
        <v>3063</v>
      </c>
      <c r="T139" s="130" t="str">
        <f t="shared" si="18"/>
        <v>結算基金</v>
      </c>
      <c r="U139" s="130" t="s">
        <v>3064</v>
      </c>
      <c r="V139" s="130" t="str">
        <f t="shared" si="19"/>
        <v>股權</v>
      </c>
      <c r="W139" s="130" t="s">
        <v>518</v>
      </c>
      <c r="X139" s="130" t="s">
        <v>3092</v>
      </c>
      <c r="Y139" s="130" t="s">
        <v>1205</v>
      </c>
      <c r="Z139" s="130" t="s">
        <v>1205</v>
      </c>
      <c r="AA139" s="130" t="s">
        <v>3105</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2442</v>
      </c>
      <c r="F140" s="130" t="s">
        <v>1628</v>
      </c>
      <c r="G140" s="130" t="str">
        <f t="shared" si="17"/>
        <v>從結算會員(16.1)取得的現金總額如何持有/存入/投資，包括；</v>
      </c>
      <c r="H140" s="130" t="str">
        <f t="shared" si="17"/>
        <v>How total cash received from participants (16.1) is held/deposited/invested, including;</v>
      </c>
      <c r="I140" s="130" t="s">
        <v>2721</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2836</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3089</v>
      </c>
      <c r="S140" s="130" t="s">
        <v>3063</v>
      </c>
      <c r="T140" s="130" t="str">
        <f t="shared" si="18"/>
        <v>結算基金</v>
      </c>
      <c r="U140" s="130" t="s">
        <v>3064</v>
      </c>
      <c r="V140" s="130" t="str">
        <f t="shared" si="19"/>
        <v>股權</v>
      </c>
      <c r="W140" s="130" t="s">
        <v>518</v>
      </c>
      <c r="X140" s="130" t="s">
        <v>3092</v>
      </c>
      <c r="Y140" s="130" t="s">
        <v>1205</v>
      </c>
      <c r="Z140" s="130" t="s">
        <v>1205</v>
      </c>
      <c r="AA140" s="130" t="s">
        <v>3119</v>
      </c>
      <c r="AB140" s="130" t="s">
        <v>3183</v>
      </c>
      <c r="AC140" s="311">
        <v>1</v>
      </c>
      <c r="AD140" s="130" t="s">
        <v>2837</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2443</v>
      </c>
      <c r="F141" s="130" t="s">
        <v>1625</v>
      </c>
      <c r="G141" s="130" t="str">
        <f t="shared" si="17"/>
        <v>從結算會員(16.1)取得的現金總額如何持有/存入/投資，包括；</v>
      </c>
      <c r="H141" s="130" t="str">
        <f t="shared" si="17"/>
        <v>How total cash received from participants (16.1) is held/deposited/invested, including;</v>
      </c>
      <c r="I141" s="130" t="s">
        <v>2722</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3088</v>
      </c>
      <c r="S141" s="130" t="s">
        <v>3063</v>
      </c>
      <c r="T141" s="130" t="str">
        <f t="shared" si="18"/>
        <v>結算基金</v>
      </c>
      <c r="U141" s="130" t="s">
        <v>3064</v>
      </c>
      <c r="V141" s="130" t="str">
        <f t="shared" si="19"/>
        <v>股權</v>
      </c>
      <c r="W141" s="130" t="s">
        <v>518</v>
      </c>
      <c r="X141" s="130" t="s">
        <v>3092</v>
      </c>
      <c r="Y141" s="130" t="s">
        <v>1205</v>
      </c>
      <c r="Z141" s="130" t="s">
        <v>1205</v>
      </c>
      <c r="AA141" s="130" t="s">
        <v>3105</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2444</v>
      </c>
      <c r="F142" s="113" t="s">
        <v>1622</v>
      </c>
      <c r="G142" s="130" t="str">
        <f t="shared" si="17"/>
        <v>從結算會員(16.1)取得的現金總額如何持有/存入/投資，包括；</v>
      </c>
      <c r="H142" s="130" t="str">
        <f t="shared" si="17"/>
        <v>How total cash received from participants (16.1) is held/deposited/invested, including;</v>
      </c>
      <c r="I142" s="130" t="s">
        <v>2723</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3089</v>
      </c>
      <c r="S142" s="130" t="s">
        <v>3063</v>
      </c>
      <c r="T142" s="130" t="str">
        <f t="shared" si="18"/>
        <v>結算基金</v>
      </c>
      <c r="U142" s="130" t="s">
        <v>3064</v>
      </c>
      <c r="V142" s="130" t="str">
        <f t="shared" si="19"/>
        <v>股權</v>
      </c>
      <c r="W142" s="130" t="s">
        <v>518</v>
      </c>
      <c r="X142" s="130" t="s">
        <v>3092</v>
      </c>
      <c r="Y142" s="130" t="s">
        <v>1205</v>
      </c>
      <c r="Z142" s="130" t="s">
        <v>1205</v>
      </c>
      <c r="AA142" s="130" t="s">
        <v>3105</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2445</v>
      </c>
      <c r="F143" s="113" t="s">
        <v>1621</v>
      </c>
      <c r="G143" s="130" t="str">
        <f t="shared" si="17"/>
        <v>從結算會員(16.1)取得的現金總額如何持有/存入/投資，包括；</v>
      </c>
      <c r="H143" s="130" t="str">
        <f t="shared" si="17"/>
        <v>How total cash received from participants (16.1) is held/deposited/invested, including;</v>
      </c>
      <c r="I143" s="130" t="s">
        <v>2724</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3089</v>
      </c>
      <c r="S143" s="130" t="s">
        <v>3063</v>
      </c>
      <c r="T143" s="130" t="str">
        <f t="shared" si="18"/>
        <v>結算基金</v>
      </c>
      <c r="U143" s="130" t="s">
        <v>3064</v>
      </c>
      <c r="V143" s="130" t="str">
        <f t="shared" si="19"/>
        <v>股權</v>
      </c>
      <c r="W143" s="130" t="s">
        <v>518</v>
      </c>
      <c r="X143" s="130" t="s">
        <v>3092</v>
      </c>
      <c r="Y143" s="130" t="s">
        <v>1205</v>
      </c>
      <c r="Z143" s="130" t="s">
        <v>1205</v>
      </c>
      <c r="AA143" s="130" t="s">
        <v>3105</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2446</v>
      </c>
      <c r="F144" s="113" t="s">
        <v>1620</v>
      </c>
      <c r="G144" s="130" t="str">
        <f t="shared" si="17"/>
        <v>從結算會員(16.1)取得的現金總額如何持有/存入/投資，包括；</v>
      </c>
      <c r="H144" s="130" t="str">
        <f t="shared" si="17"/>
        <v>How total cash received from participants (16.1) is held/deposited/invested, including;</v>
      </c>
      <c r="I144" s="130" t="s">
        <v>2725</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3089</v>
      </c>
      <c r="S144" s="130" t="s">
        <v>3063</v>
      </c>
      <c r="T144" s="130" t="str">
        <f t="shared" si="18"/>
        <v>結算基金</v>
      </c>
      <c r="U144" s="130" t="s">
        <v>3064</v>
      </c>
      <c r="V144" s="130" t="str">
        <f t="shared" si="19"/>
        <v>股權</v>
      </c>
      <c r="W144" s="130" t="s">
        <v>518</v>
      </c>
      <c r="X144" s="130" t="s">
        <v>3092</v>
      </c>
      <c r="Y144" s="130" t="s">
        <v>1205</v>
      </c>
      <c r="Z144" s="130" t="s">
        <v>1205</v>
      </c>
      <c r="AA144" s="130" t="s">
        <v>3105</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2447</v>
      </c>
      <c r="F145" s="113" t="s">
        <v>1619</v>
      </c>
      <c r="G145" s="130" t="str">
        <f t="shared" si="17"/>
        <v>從結算會員(16.1)取得的現金總額如何持有/存入/投資，包括；</v>
      </c>
      <c r="H145" s="130" t="str">
        <f t="shared" si="17"/>
        <v>How total cash received from participants (16.1) is held/deposited/invested, including;</v>
      </c>
      <c r="I145" s="130" t="s">
        <v>2726</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3089</v>
      </c>
      <c r="S145" s="130" t="s">
        <v>3063</v>
      </c>
      <c r="T145" s="130" t="str">
        <f t="shared" si="18"/>
        <v>結算基金</v>
      </c>
      <c r="U145" s="130" t="s">
        <v>3064</v>
      </c>
      <c r="V145" s="130" t="str">
        <f t="shared" si="19"/>
        <v>股權</v>
      </c>
      <c r="W145" s="130" t="s">
        <v>518</v>
      </c>
      <c r="X145" s="130" t="s">
        <v>3092</v>
      </c>
      <c r="Y145" s="130" t="s">
        <v>1205</v>
      </c>
      <c r="Z145" s="130" t="s">
        <v>1205</v>
      </c>
      <c r="AA145" s="130" t="s">
        <v>3105</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2448</v>
      </c>
      <c r="F146" s="113" t="s">
        <v>1618</v>
      </c>
      <c r="G146" s="130" t="str">
        <f t="shared" si="17"/>
        <v>從結算會員(16.1)取得的現金總額如何持有/存入/投資，包括；</v>
      </c>
      <c r="H146" s="130" t="str">
        <f t="shared" si="17"/>
        <v>How total cash received from participants (16.1) is held/deposited/invested, including;</v>
      </c>
      <c r="I146" s="130" t="s">
        <v>2727</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3089</v>
      </c>
      <c r="S146" s="130" t="s">
        <v>3063</v>
      </c>
      <c r="T146" s="130" t="str">
        <f t="shared" si="18"/>
        <v>結算基金</v>
      </c>
      <c r="U146" s="130" t="s">
        <v>3064</v>
      </c>
      <c r="V146" s="130" t="str">
        <f t="shared" si="19"/>
        <v>股權</v>
      </c>
      <c r="W146" s="130" t="s">
        <v>518</v>
      </c>
      <c r="X146" s="130" t="s">
        <v>3092</v>
      </c>
      <c r="Y146" s="130" t="s">
        <v>1205</v>
      </c>
      <c r="Z146" s="130" t="s">
        <v>1205</v>
      </c>
      <c r="AA146" s="130" t="s">
        <v>3105</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2449</v>
      </c>
      <c r="F147" s="113" t="s">
        <v>1617</v>
      </c>
      <c r="G147" s="130" t="str">
        <f t="shared" si="17"/>
        <v>從結算會員(16.1)取得的現金總額如何持有/存入/投資，包括；</v>
      </c>
      <c r="H147" s="130" t="str">
        <f t="shared" si="17"/>
        <v>How total cash received from participants (16.1) is held/deposited/invested, including;</v>
      </c>
      <c r="I147" s="130" t="s">
        <v>2728</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3089</v>
      </c>
      <c r="S147" s="130" t="s">
        <v>3063</v>
      </c>
      <c r="T147" s="130" t="str">
        <f t="shared" si="18"/>
        <v>結算基金</v>
      </c>
      <c r="U147" s="130" t="s">
        <v>3064</v>
      </c>
      <c r="V147" s="130" t="str">
        <f t="shared" si="19"/>
        <v>股權</v>
      </c>
      <c r="W147" s="130" t="s">
        <v>518</v>
      </c>
      <c r="X147" s="130" t="s">
        <v>3092</v>
      </c>
      <c r="Y147" s="130" t="s">
        <v>1205</v>
      </c>
      <c r="Z147" s="130" t="s">
        <v>1205</v>
      </c>
      <c r="AA147" s="130" t="s">
        <v>3184</v>
      </c>
      <c r="AB147" s="130" t="s">
        <v>3185</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2450</v>
      </c>
      <c r="F148" s="130" t="s">
        <v>1613</v>
      </c>
      <c r="G148" s="130" t="str">
        <f t="shared" si="17"/>
        <v>從結算會員(16.1)取得的現金總額如何持有/存入/投資，包括；</v>
      </c>
      <c r="H148" s="130" t="str">
        <f t="shared" si="17"/>
        <v>How total cash received from participants (16.1) is held/deposited/invested, including;</v>
      </c>
      <c r="I148" s="130" t="s">
        <v>2678</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3088</v>
      </c>
      <c r="S148" s="130" t="s">
        <v>3063</v>
      </c>
      <c r="T148" s="130" t="str">
        <f t="shared" si="18"/>
        <v>結算基金</v>
      </c>
      <c r="U148" s="130" t="s">
        <v>3064</v>
      </c>
      <c r="V148" s="130" t="str">
        <f t="shared" si="19"/>
        <v>股權</v>
      </c>
      <c r="W148" s="130" t="s">
        <v>518</v>
      </c>
      <c r="X148" s="130" t="s">
        <v>3092</v>
      </c>
      <c r="Y148" s="130" t="s">
        <v>1205</v>
      </c>
      <c r="Z148" s="130" t="s">
        <v>1205</v>
      </c>
      <c r="AA148" s="130" t="s">
        <v>3105</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2451</v>
      </c>
      <c r="F149" s="130" t="s">
        <v>1610</v>
      </c>
      <c r="G149" s="130" t="str">
        <f t="shared" si="17"/>
        <v>從結算會員(16.1)取得的現金總額如何持有/存入/投資，包括；</v>
      </c>
      <c r="H149" s="130" t="str">
        <f t="shared" si="17"/>
        <v>How total cash received from participants (16.1) is held/deposited/invested, including;</v>
      </c>
      <c r="I149" s="130" t="s">
        <v>2679</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3085</v>
      </c>
      <c r="S149" s="130" t="s">
        <v>3063</v>
      </c>
      <c r="T149" s="130" t="str">
        <f t="shared" si="18"/>
        <v>結算基金</v>
      </c>
      <c r="U149" s="130" t="s">
        <v>3064</v>
      </c>
      <c r="V149" s="130" t="str">
        <f t="shared" si="19"/>
        <v>股權</v>
      </c>
      <c r="W149" s="130" t="s">
        <v>518</v>
      </c>
      <c r="X149" s="130" t="s">
        <v>3092</v>
      </c>
      <c r="Y149" s="130" t="s">
        <v>1205</v>
      </c>
      <c r="Z149" s="130" t="s">
        <v>1205</v>
      </c>
      <c r="AA149" s="130" t="s">
        <v>3105</v>
      </c>
      <c r="AB149" s="130"/>
      <c r="AC149" s="394" t="str">
        <f>IFERROR(VLOOKUP(P149,#REF!,7,0),"N/A")</f>
        <v>N/A</v>
      </c>
      <c r="AD149" s="130" t="str">
        <f t="shared" si="21"/>
        <v>n/a</v>
      </c>
      <c r="AE149" s="130"/>
      <c r="AF149" s="130"/>
      <c r="AG149" s="130"/>
      <c r="AH149" s="59">
        <v>0</v>
      </c>
      <c r="AI149" s="42"/>
      <c r="AJ149" s="41"/>
      <c r="AK149" s="41"/>
    </row>
    <row r="150" spans="1:37" ht="113.1" customHeight="1">
      <c r="A150" s="320">
        <v>45107</v>
      </c>
      <c r="B150" s="277">
        <v>16.2</v>
      </c>
      <c r="C150" s="130" t="s">
        <v>1607</v>
      </c>
      <c r="D150" s="130" t="str">
        <f>VLOOKUP(B150,期交所英文!A:B,2,0)</f>
        <v>How total cash received from participants (16.1) is held/deposited/invested, including;</v>
      </c>
      <c r="E150" s="132" t="s">
        <v>2452</v>
      </c>
      <c r="F150" s="113" t="s">
        <v>1609</v>
      </c>
      <c r="G150" s="130" t="str">
        <f t="shared" si="17"/>
        <v>從結算會員(16.1)取得的現金總額如何持有/存入/投資，包括；</v>
      </c>
      <c r="H150" s="130" t="str">
        <f t="shared" si="17"/>
        <v>How total cash received from participants (16.1) is held/deposited/invested, including;</v>
      </c>
      <c r="I150" s="130" t="s">
        <v>3120</v>
      </c>
      <c r="J150" s="113" t="str">
        <f>VLOOKUP(E150,期交所英文!C:D,2,0)</f>
        <v>State if the CCP investment policy
sets a limit on the proportion of the investment portfolio that may be allocated to a single counterparty, and the size of that limit.</v>
      </c>
      <c r="K150" s="129">
        <v>20220930</v>
      </c>
      <c r="L150" s="151" t="s">
        <v>2569</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3085</v>
      </c>
      <c r="S150" s="130" t="s">
        <v>3063</v>
      </c>
      <c r="T150" s="130" t="str">
        <f t="shared" si="18"/>
        <v>結算基金</v>
      </c>
      <c r="U150" s="130" t="s">
        <v>3064</v>
      </c>
      <c r="V150" s="130" t="str">
        <f t="shared" si="19"/>
        <v>股權</v>
      </c>
      <c r="W150" s="130" t="s">
        <v>518</v>
      </c>
      <c r="X150" s="130" t="s">
        <v>3092</v>
      </c>
      <c r="Y150" s="130" t="s">
        <v>1205</v>
      </c>
      <c r="Z150" s="130" t="s">
        <v>1205</v>
      </c>
      <c r="AA150" s="130" t="s">
        <v>3105</v>
      </c>
      <c r="AB150" s="130"/>
      <c r="AC150" s="394" t="s">
        <v>3186</v>
      </c>
      <c r="AD150" s="130" t="s">
        <v>3080</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2453</v>
      </c>
      <c r="F151" s="130" t="s">
        <v>1608</v>
      </c>
      <c r="G151" s="130" t="str">
        <f t="shared" si="17"/>
        <v>從結算會員(16.1)取得的現金總額如何持有/存入/投資，包括；</v>
      </c>
      <c r="H151" s="130" t="str">
        <f t="shared" si="17"/>
        <v>How total cash received from participants (16.1) is held/deposited/invested, including;</v>
      </c>
      <c r="I151" s="130" t="s">
        <v>2680</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3090</v>
      </c>
      <c r="S151" s="130" t="s">
        <v>3063</v>
      </c>
      <c r="T151" s="130" t="str">
        <f t="shared" si="18"/>
        <v>結算基金</v>
      </c>
      <c r="U151" s="130" t="s">
        <v>3064</v>
      </c>
      <c r="V151" s="130" t="str">
        <f t="shared" si="19"/>
        <v>股權</v>
      </c>
      <c r="W151" s="130" t="s">
        <v>518</v>
      </c>
      <c r="X151" s="130" t="s">
        <v>3092</v>
      </c>
      <c r="Y151" s="130" t="s">
        <v>1205</v>
      </c>
      <c r="Z151" s="130" t="s">
        <v>1205</v>
      </c>
      <c r="AA151" s="130" t="s">
        <v>3105</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2454</v>
      </c>
      <c r="F152" s="130" t="s">
        <v>1606</v>
      </c>
      <c r="G152" s="130" t="str">
        <f t="shared" si="17"/>
        <v>從結算會員(16.1)取得的現金總額如何持有/存入/投資，包括；</v>
      </c>
      <c r="H152" s="130" t="str">
        <f t="shared" si="17"/>
        <v>How total cash received from participants (16.1) is held/deposited/invested, including;</v>
      </c>
      <c r="I152" s="130" t="s">
        <v>2729</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3089</v>
      </c>
      <c r="S152" s="130" t="s">
        <v>3063</v>
      </c>
      <c r="T152" s="130" t="str">
        <f t="shared" si="18"/>
        <v>結算基金</v>
      </c>
      <c r="U152" s="130" t="s">
        <v>3064</v>
      </c>
      <c r="V152" s="130" t="str">
        <f t="shared" si="19"/>
        <v>股權</v>
      </c>
      <c r="W152" s="130" t="s">
        <v>518</v>
      </c>
      <c r="X152" s="130" t="s">
        <v>3092</v>
      </c>
      <c r="Y152" s="130" t="s">
        <v>1205</v>
      </c>
      <c r="Z152" s="130" t="s">
        <v>1205</v>
      </c>
      <c r="AA152" s="130" t="s">
        <v>3105</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2455</v>
      </c>
      <c r="F153" s="130" t="s">
        <v>1605</v>
      </c>
      <c r="G153" s="130" t="str">
        <f t="shared" si="17"/>
        <v>結算會員資產的再抵押(即非現金)</v>
      </c>
      <c r="H153" s="130" t="str">
        <f t="shared" si="17"/>
        <v>Rehypothecation of participant assets
(ie non-cash)</v>
      </c>
      <c r="I153" s="130" t="s">
        <v>2730</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3087</v>
      </c>
      <c r="S153" s="130" t="s">
        <v>3063</v>
      </c>
      <c r="T153" s="130" t="str">
        <f t="shared" si="18"/>
        <v>結算基金</v>
      </c>
      <c r="U153" s="130" t="s">
        <v>3064</v>
      </c>
      <c r="V153" s="130" t="str">
        <f t="shared" si="19"/>
        <v>股權</v>
      </c>
      <c r="W153" s="130" t="s">
        <v>518</v>
      </c>
      <c r="X153" s="130" t="s">
        <v>3092</v>
      </c>
      <c r="Y153" s="130" t="s">
        <v>1205</v>
      </c>
      <c r="Z153" s="130" t="s">
        <v>1205</v>
      </c>
      <c r="AA153" s="130" t="s">
        <v>3105</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2456</v>
      </c>
      <c r="F154" s="130" t="s">
        <v>1604</v>
      </c>
      <c r="G154" s="130" t="str">
        <f t="shared" si="17"/>
        <v>結算會員資產的再抵押(即非現金)</v>
      </c>
      <c r="H154" s="130" t="str">
        <f t="shared" si="17"/>
        <v>Rehypothecation of participant assets
(ie non-cash)</v>
      </c>
      <c r="I154" s="130" t="s">
        <v>2738</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3087</v>
      </c>
      <c r="S154" s="130" t="s">
        <v>3063</v>
      </c>
      <c r="T154" s="130" t="str">
        <f t="shared" si="18"/>
        <v>結算基金</v>
      </c>
      <c r="U154" s="130" t="s">
        <v>3064</v>
      </c>
      <c r="V154" s="130" t="str">
        <f t="shared" si="19"/>
        <v>股權</v>
      </c>
      <c r="W154" s="130" t="s">
        <v>518</v>
      </c>
      <c r="X154" s="130" t="s">
        <v>3092</v>
      </c>
      <c r="Y154" s="130" t="s">
        <v>1205</v>
      </c>
      <c r="Z154" s="130" t="s">
        <v>1205</v>
      </c>
      <c r="AA154" s="130" t="s">
        <v>3105</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2457</v>
      </c>
      <c r="F155" s="113" t="s">
        <v>1603</v>
      </c>
      <c r="G155" s="130" t="str">
        <f t="shared" si="17"/>
        <v>結算會員資產的再抵押(即非現金)</v>
      </c>
      <c r="H155" s="130" t="str">
        <f t="shared" si="17"/>
        <v>Rehypothecation of participant assets
(ie non-cash)</v>
      </c>
      <c r="I155" s="130" t="s">
        <v>2731</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3087</v>
      </c>
      <c r="S155" s="130" t="s">
        <v>3063</v>
      </c>
      <c r="T155" s="130" t="str">
        <f t="shared" si="18"/>
        <v>結算基金</v>
      </c>
      <c r="U155" s="130" t="s">
        <v>3064</v>
      </c>
      <c r="V155" s="130" t="str">
        <f t="shared" si="19"/>
        <v>股權</v>
      </c>
      <c r="W155" s="130" t="s">
        <v>518</v>
      </c>
      <c r="X155" s="130" t="s">
        <v>3092</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2458</v>
      </c>
      <c r="F156" s="130" t="s">
        <v>1601</v>
      </c>
      <c r="G156" s="130" t="str">
        <f t="shared" si="17"/>
        <v>結算會員資產的再抵押(即非現金)</v>
      </c>
      <c r="H156" s="130" t="str">
        <f t="shared" si="17"/>
        <v>Rehypothecation of participant assets
(ie non-cash)</v>
      </c>
      <c r="I156" s="130" t="s">
        <v>2739</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3087</v>
      </c>
      <c r="S156" s="130" t="s">
        <v>3063</v>
      </c>
      <c r="T156" s="130" t="str">
        <f t="shared" si="18"/>
        <v>結算基金</v>
      </c>
      <c r="U156" s="130" t="s">
        <v>3064</v>
      </c>
      <c r="V156" s="130" t="str">
        <f t="shared" si="19"/>
        <v>股權</v>
      </c>
      <c r="W156" s="130" t="s">
        <v>518</v>
      </c>
      <c r="X156" s="130" t="s">
        <v>3092</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2760</v>
      </c>
      <c r="D157" s="164" t="str">
        <f>VLOOKUP(B157,期交所英文!A:B,2,0)</f>
        <v>Operational availability target for the core system(s) involved in clearing (whether or not outsourced) over specified period for the system (e.g.99.99% over a twelve-month period)</v>
      </c>
      <c r="E157" s="306" t="s">
        <v>2459</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2681</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3089</v>
      </c>
      <c r="S157" s="167" t="s">
        <v>537</v>
      </c>
      <c r="T157" s="167" t="str">
        <f t="shared" si="18"/>
        <v>結算機構</v>
      </c>
      <c r="U157" s="167" t="s">
        <v>3108</v>
      </c>
      <c r="V157" s="167" t="str">
        <f t="shared" si="19"/>
        <v>證券櫃檯買賣中心</v>
      </c>
      <c r="W157" s="167" t="s">
        <v>518</v>
      </c>
      <c r="X157" s="167" t="s">
        <v>3092</v>
      </c>
      <c r="Y157" s="167" t="s">
        <v>1205</v>
      </c>
      <c r="Z157" s="167" t="s">
        <v>1205</v>
      </c>
      <c r="AA157" s="167" t="s">
        <v>3105</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2460</v>
      </c>
      <c r="F158" s="164" t="s">
        <v>1599</v>
      </c>
      <c r="G158" s="164" t="str">
        <f t="shared" si="17"/>
        <v>核心系統在過去十二個月內的實際可用程度</v>
      </c>
      <c r="H158" s="164" t="str">
        <f t="shared" si="17"/>
        <v>Actual availability of the core system
(s) over the previous twelve-month period</v>
      </c>
      <c r="I158" s="164" t="s">
        <v>2682</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3089</v>
      </c>
      <c r="S158" s="168" t="s">
        <v>537</v>
      </c>
      <c r="T158" s="168" t="str">
        <f t="shared" si="18"/>
        <v>結算機構</v>
      </c>
      <c r="U158" s="168" t="s">
        <v>3108</v>
      </c>
      <c r="V158" s="168" t="str">
        <f t="shared" si="19"/>
        <v>證券櫃檯買賣中心</v>
      </c>
      <c r="W158" s="168" t="s">
        <v>518</v>
      </c>
      <c r="X158" s="168" t="s">
        <v>3092</v>
      </c>
      <c r="Y158" s="168" t="s">
        <v>1205</v>
      </c>
      <c r="Z158" s="168" t="s">
        <v>1205</v>
      </c>
      <c r="AA158" s="168" t="s">
        <v>3105</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2461</v>
      </c>
      <c r="F159" s="164" t="s">
        <v>1597</v>
      </c>
      <c r="G159" s="164" t="str">
        <f t="shared" si="17"/>
        <v>故障總數</v>
      </c>
      <c r="H159" s="164" t="str">
        <f t="shared" si="17"/>
        <v>Total number of failures</v>
      </c>
      <c r="I159" s="164" t="s">
        <v>2683</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3086</v>
      </c>
      <c r="S159" s="164" t="s">
        <v>537</v>
      </c>
      <c r="T159" s="164" t="str">
        <f t="shared" si="18"/>
        <v>結算機構</v>
      </c>
      <c r="U159" s="164" t="s">
        <v>3108</v>
      </c>
      <c r="V159" s="164" t="str">
        <f t="shared" si="19"/>
        <v>證券櫃檯買賣中心</v>
      </c>
      <c r="W159" s="164" t="s">
        <v>518</v>
      </c>
      <c r="X159" s="164" t="s">
        <v>3092</v>
      </c>
      <c r="Y159" s="164" t="s">
        <v>1205</v>
      </c>
      <c r="Z159" s="164" t="s">
        <v>1205</v>
      </c>
      <c r="AA159" s="164" t="s">
        <v>3106</v>
      </c>
      <c r="AB159" s="164" t="s">
        <v>3187</v>
      </c>
      <c r="AC159" s="412" t="s">
        <v>3122</v>
      </c>
      <c r="AD159" s="164" t="s">
        <v>3121</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2462</v>
      </c>
      <c r="F160" s="164" t="s">
        <v>1593</v>
      </c>
      <c r="G160" s="164" t="str">
        <f t="shared" si="17"/>
        <v>恢復時間目標</v>
      </c>
      <c r="H160" s="164" t="str">
        <f t="shared" si="17"/>
        <v>Recovery time objective(s)</v>
      </c>
      <c r="I160" s="164" t="s">
        <v>2684</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3085</v>
      </c>
      <c r="S160" s="164" t="s">
        <v>3063</v>
      </c>
      <c r="T160" s="164" t="str">
        <f t="shared" si="18"/>
        <v>結算基金</v>
      </c>
      <c r="U160" s="164" t="s">
        <v>3064</v>
      </c>
      <c r="V160" s="164" t="str">
        <f t="shared" si="19"/>
        <v>股權</v>
      </c>
      <c r="W160" s="164" t="s">
        <v>518</v>
      </c>
      <c r="X160" s="164" t="s">
        <v>3092</v>
      </c>
      <c r="Y160" s="164" t="s">
        <v>1205</v>
      </c>
      <c r="Z160" s="164" t="s">
        <v>1205</v>
      </c>
      <c r="AA160" s="164" t="s">
        <v>3105</v>
      </c>
      <c r="AB160" s="164"/>
      <c r="AC160" s="395" t="s">
        <v>3103</v>
      </c>
      <c r="AD160" s="164" t="s">
        <v>2872</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2732</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3090</v>
      </c>
      <c r="S161" s="120" t="s">
        <v>3063</v>
      </c>
      <c r="T161" s="120" t="str">
        <f t="shared" si="18"/>
        <v>結算基金</v>
      </c>
      <c r="U161" s="120" t="s">
        <v>3064</v>
      </c>
      <c r="V161" s="120" t="str">
        <f t="shared" si="19"/>
        <v>股權</v>
      </c>
      <c r="W161" s="120" t="s">
        <v>518</v>
      </c>
      <c r="X161" s="120" t="s">
        <v>3092</v>
      </c>
      <c r="Y161" s="120" t="s">
        <v>1205</v>
      </c>
      <c r="Z161" s="120" t="s">
        <v>1205</v>
      </c>
      <c r="AA161" s="120" t="s">
        <v>3105</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2733</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3090</v>
      </c>
      <c r="S162" s="120" t="s">
        <v>3063</v>
      </c>
      <c r="T162" s="120" t="str">
        <f t="shared" si="18"/>
        <v>結算基金</v>
      </c>
      <c r="U162" s="120" t="s">
        <v>3064</v>
      </c>
      <c r="V162" s="120" t="str">
        <f t="shared" si="19"/>
        <v>股權</v>
      </c>
      <c r="W162" s="120" t="s">
        <v>518</v>
      </c>
      <c r="X162" s="120" t="s">
        <v>3092</v>
      </c>
      <c r="Y162" s="120" t="s">
        <v>1205</v>
      </c>
      <c r="Z162" s="120" t="s">
        <v>1205</v>
      </c>
      <c r="AA162" s="120" t="s">
        <v>3105</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2685</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3090</v>
      </c>
      <c r="S163" s="120" t="s">
        <v>3063</v>
      </c>
      <c r="T163" s="120" t="str">
        <f t="shared" si="18"/>
        <v>結算基金</v>
      </c>
      <c r="U163" s="120" t="s">
        <v>3064</v>
      </c>
      <c r="V163" s="120" t="str">
        <f t="shared" si="19"/>
        <v>股權</v>
      </c>
      <c r="W163" s="120" t="s">
        <v>518</v>
      </c>
      <c r="X163" s="120" t="s">
        <v>3092</v>
      </c>
      <c r="Y163" s="120" t="s">
        <v>1205</v>
      </c>
      <c r="Z163" s="120" t="s">
        <v>1205</v>
      </c>
      <c r="AA163" s="120" t="s">
        <v>3105</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2734</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3090</v>
      </c>
      <c r="S164" s="123" t="s">
        <v>3063</v>
      </c>
      <c r="T164" s="123" t="str">
        <f t="shared" si="18"/>
        <v>結算基金</v>
      </c>
      <c r="U164" s="123" t="s">
        <v>3064</v>
      </c>
      <c r="V164" s="123" t="str">
        <f t="shared" si="19"/>
        <v>股權</v>
      </c>
      <c r="W164" s="123" t="s">
        <v>518</v>
      </c>
      <c r="X164" s="123" t="s">
        <v>3092</v>
      </c>
      <c r="Y164" s="123" t="s">
        <v>1205</v>
      </c>
      <c r="Z164" s="123" t="s">
        <v>1205</v>
      </c>
      <c r="AA164" s="123" t="s">
        <v>3105</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2740</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3090</v>
      </c>
      <c r="S165" s="123" t="s">
        <v>3063</v>
      </c>
      <c r="T165" s="123" t="str">
        <f t="shared" si="18"/>
        <v>結算基金</v>
      </c>
      <c r="U165" s="123" t="s">
        <v>3064</v>
      </c>
      <c r="V165" s="123" t="str">
        <f t="shared" si="19"/>
        <v>股權</v>
      </c>
      <c r="W165" s="123" t="s">
        <v>518</v>
      </c>
      <c r="X165" s="123" t="s">
        <v>3092</v>
      </c>
      <c r="Y165" s="123" t="s">
        <v>1205</v>
      </c>
      <c r="Z165" s="123" t="s">
        <v>1205</v>
      </c>
      <c r="AA165" s="123" t="s">
        <v>3105</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2741</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3090</v>
      </c>
      <c r="S166" s="123" t="s">
        <v>3063</v>
      </c>
      <c r="T166" s="123" t="str">
        <f t="shared" si="18"/>
        <v>結算基金</v>
      </c>
      <c r="U166" s="123" t="s">
        <v>3064</v>
      </c>
      <c r="V166" s="123" t="str">
        <f t="shared" si="19"/>
        <v>股權</v>
      </c>
      <c r="W166" s="123" t="s">
        <v>518</v>
      </c>
      <c r="X166" s="123" t="s">
        <v>3092</v>
      </c>
      <c r="Y166" s="123" t="s">
        <v>1205</v>
      </c>
      <c r="Z166" s="123" t="s">
        <v>1205</v>
      </c>
      <c r="AA166" s="123" t="s">
        <v>3105</v>
      </c>
      <c r="AB166" s="123"/>
      <c r="AC166" s="414">
        <v>4</v>
      </c>
      <c r="AD166" s="123">
        <v>4</v>
      </c>
      <c r="AE166" s="123" t="s">
        <v>2839</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2742</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3090</v>
      </c>
      <c r="S167" s="123" t="s">
        <v>3063</v>
      </c>
      <c r="T167" s="123" t="str">
        <f t="shared" si="18"/>
        <v>結算基金</v>
      </c>
      <c r="U167" s="123" t="s">
        <v>3064</v>
      </c>
      <c r="V167" s="123" t="str">
        <f t="shared" si="19"/>
        <v>股權</v>
      </c>
      <c r="W167" s="123" t="s">
        <v>518</v>
      </c>
      <c r="X167" s="123" t="s">
        <v>3092</v>
      </c>
      <c r="Y167" s="123" t="s">
        <v>1205</v>
      </c>
      <c r="Z167" s="123" t="s">
        <v>1205</v>
      </c>
      <c r="AA167" s="123" t="s">
        <v>3105</v>
      </c>
      <c r="AB167" s="123"/>
      <c r="AC167" s="414">
        <v>72</v>
      </c>
      <c r="AD167" s="123">
        <v>73</v>
      </c>
      <c r="AE167" s="123" t="s">
        <v>2849</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2743</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3090</v>
      </c>
      <c r="S168" s="130" t="s">
        <v>3063</v>
      </c>
      <c r="T168" s="130" t="str">
        <f t="shared" si="18"/>
        <v>結算基金</v>
      </c>
      <c r="U168" s="130" t="s">
        <v>3064</v>
      </c>
      <c r="V168" s="130" t="str">
        <f t="shared" si="19"/>
        <v>股權</v>
      </c>
      <c r="W168" s="130" t="s">
        <v>518</v>
      </c>
      <c r="X168" s="130" t="s">
        <v>3092</v>
      </c>
      <c r="Y168" s="130" t="s">
        <v>1205</v>
      </c>
      <c r="Z168" s="130" t="s">
        <v>1205</v>
      </c>
      <c r="AA168" s="130" t="s">
        <v>3105</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2744</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3090</v>
      </c>
      <c r="S169" s="130" t="s">
        <v>3063</v>
      </c>
      <c r="T169" s="130" t="str">
        <f t="shared" si="18"/>
        <v>結算基金</v>
      </c>
      <c r="U169" s="130" t="s">
        <v>3064</v>
      </c>
      <c r="V169" s="130" t="str">
        <f t="shared" si="19"/>
        <v>股權</v>
      </c>
      <c r="W169" s="130" t="s">
        <v>518</v>
      </c>
      <c r="X169" s="130" t="s">
        <v>3092</v>
      </c>
      <c r="Y169" s="130" t="s">
        <v>1205</v>
      </c>
      <c r="Z169" s="130" t="s">
        <v>1205</v>
      </c>
      <c r="AA169" s="130" t="s">
        <v>3105</v>
      </c>
      <c r="AB169" s="130"/>
      <c r="AC169" s="415">
        <v>0</v>
      </c>
      <c r="AD169" s="130" t="s">
        <v>11</v>
      </c>
      <c r="AE169" s="130" t="s">
        <v>2838</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2367</v>
      </c>
      <c r="F170" s="119" t="s">
        <v>1568</v>
      </c>
      <c r="G170" s="119" t="str">
        <f t="shared" si="17"/>
        <v>未沖銷部位集中度</v>
      </c>
      <c r="H170" s="119" t="str">
        <f t="shared" si="17"/>
        <v>Open Position Concentration</v>
      </c>
      <c r="I170" s="119" t="s">
        <v>2752</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3089</v>
      </c>
      <c r="S170" s="119" t="s">
        <v>3063</v>
      </c>
      <c r="T170" s="119" t="str">
        <f t="shared" si="18"/>
        <v>結算基金</v>
      </c>
      <c r="U170" s="119" t="s">
        <v>3064</v>
      </c>
      <c r="V170" s="119" t="str">
        <f t="shared" si="19"/>
        <v>股權</v>
      </c>
      <c r="W170" s="119" t="s">
        <v>518</v>
      </c>
      <c r="X170" s="119" t="s">
        <v>3092</v>
      </c>
      <c r="Y170" s="119" t="s">
        <v>1205</v>
      </c>
      <c r="Z170" s="119" t="s">
        <v>1205</v>
      </c>
      <c r="AA170" s="119" t="s">
        <v>3105</v>
      </c>
      <c r="AB170" s="119"/>
      <c r="AC170" s="398" t="str">
        <f>IFERROR(VLOOKUP(P170,#REF!,7,0),"N/A")</f>
        <v>N/A</v>
      </c>
      <c r="AD170" s="119" t="s">
        <v>11</v>
      </c>
      <c r="AE170" s="119" t="s">
        <v>3126</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2368</v>
      </c>
      <c r="F171" s="112" t="s">
        <v>1566</v>
      </c>
      <c r="G171" s="119" t="str">
        <f t="shared" si="17"/>
        <v>未沖銷部位集中度</v>
      </c>
      <c r="H171" s="119" t="str">
        <f t="shared" si="17"/>
        <v>Open Position Concentration</v>
      </c>
      <c r="I171" s="119" t="s">
        <v>2753</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3089</v>
      </c>
      <c r="S171" s="119" t="s">
        <v>3063</v>
      </c>
      <c r="T171" s="119" t="str">
        <f t="shared" si="18"/>
        <v>結算基金</v>
      </c>
      <c r="U171" s="119" t="s">
        <v>3064</v>
      </c>
      <c r="V171" s="119" t="str">
        <f t="shared" si="19"/>
        <v>股權</v>
      </c>
      <c r="W171" s="119" t="s">
        <v>518</v>
      </c>
      <c r="X171" s="119" t="s">
        <v>3092</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2369</v>
      </c>
      <c r="F172" s="112" t="s">
        <v>1563</v>
      </c>
      <c r="G172" s="119" t="str">
        <f t="shared" si="17"/>
        <v>未沖銷部位集中度</v>
      </c>
      <c r="H172" s="119" t="str">
        <f t="shared" si="17"/>
        <v>Open Position Concentration</v>
      </c>
      <c r="I172" s="119" t="s">
        <v>2754</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3089</v>
      </c>
      <c r="S172" s="119" t="s">
        <v>3063</v>
      </c>
      <c r="T172" s="119" t="str">
        <f t="shared" si="18"/>
        <v>結算基金</v>
      </c>
      <c r="U172" s="119" t="s">
        <v>3064</v>
      </c>
      <c r="V172" s="119" t="str">
        <f t="shared" si="19"/>
        <v>股權</v>
      </c>
      <c r="W172" s="119" t="s">
        <v>518</v>
      </c>
      <c r="X172" s="119" t="s">
        <v>3092</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2370</v>
      </c>
      <c r="F173" s="123" t="s">
        <v>1561</v>
      </c>
      <c r="G173" s="123" t="str">
        <f t="shared" si="17"/>
        <v>保證金集中度</v>
      </c>
      <c r="H173" s="123" t="str">
        <f t="shared" si="17"/>
        <v>Initial Margin Concentration</v>
      </c>
      <c r="I173" s="123" t="s">
        <v>2755</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3089</v>
      </c>
      <c r="S173" s="123" t="s">
        <v>3063</v>
      </c>
      <c r="T173" s="123" t="str">
        <f t="shared" si="18"/>
        <v>結算基金</v>
      </c>
      <c r="U173" s="123" t="s">
        <v>3064</v>
      </c>
      <c r="V173" s="123" t="str">
        <f t="shared" si="19"/>
        <v>股權</v>
      </c>
      <c r="W173" s="123" t="s">
        <v>518</v>
      </c>
      <c r="X173" s="123" t="s">
        <v>3092</v>
      </c>
      <c r="Y173" s="123" t="s">
        <v>1205</v>
      </c>
      <c r="Z173" s="123" t="s">
        <v>1205</v>
      </c>
      <c r="AA173" s="123"/>
      <c r="AB173" s="123"/>
      <c r="AC173" s="397" t="str">
        <f>IFERROR(VLOOKUP(P173,#REF!,7,0),"N/A")</f>
        <v>N/A</v>
      </c>
      <c r="AD173" s="123" t="s">
        <v>11</v>
      </c>
      <c r="AE173" s="123" t="s">
        <v>3123</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2371</v>
      </c>
      <c r="F174" s="111" t="s">
        <v>1559</v>
      </c>
      <c r="G174" s="123" t="str">
        <f t="shared" si="17"/>
        <v>保證金集中度</v>
      </c>
      <c r="H174" s="123" t="str">
        <f t="shared" si="17"/>
        <v>Initial Margin Concentration</v>
      </c>
      <c r="I174" s="123" t="s">
        <v>2745</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3089</v>
      </c>
      <c r="S174" s="123" t="s">
        <v>3063</v>
      </c>
      <c r="T174" s="123" t="str">
        <f t="shared" si="18"/>
        <v>結算基金</v>
      </c>
      <c r="U174" s="123" t="s">
        <v>3064</v>
      </c>
      <c r="V174" s="123" t="str">
        <f t="shared" si="19"/>
        <v>股權</v>
      </c>
      <c r="W174" s="123" t="s">
        <v>518</v>
      </c>
      <c r="X174" s="123" t="s">
        <v>3092</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2372</v>
      </c>
      <c r="F175" s="111" t="s">
        <v>1556</v>
      </c>
      <c r="G175" s="123" t="str">
        <f t="shared" si="17"/>
        <v>保證金集中度</v>
      </c>
      <c r="H175" s="123" t="str">
        <f t="shared" si="17"/>
        <v>Initial Margin Concentration</v>
      </c>
      <c r="I175" s="123" t="s">
        <v>2746</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3089</v>
      </c>
      <c r="S175" s="123" t="s">
        <v>3063</v>
      </c>
      <c r="T175" s="123" t="str">
        <f t="shared" si="18"/>
        <v>結算基金</v>
      </c>
      <c r="U175" s="123" t="s">
        <v>3064</v>
      </c>
      <c r="V175" s="123" t="str">
        <f t="shared" si="19"/>
        <v>股權</v>
      </c>
      <c r="W175" s="123" t="s">
        <v>518</v>
      </c>
      <c r="X175" s="123" t="s">
        <v>3092</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2373</v>
      </c>
      <c r="F176" s="130" t="s">
        <v>1553</v>
      </c>
      <c r="G176" s="130" t="str">
        <f t="shared" si="17"/>
        <v>分離交割結算基金集中度</v>
      </c>
      <c r="H176" s="130" t="str">
        <f t="shared" si="17"/>
        <v>Segregated Default Fund Concentration</v>
      </c>
      <c r="I176" s="130" t="s">
        <v>2747</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3089</v>
      </c>
      <c r="S176" s="130" t="s">
        <v>3063</v>
      </c>
      <c r="T176" s="130" t="str">
        <f t="shared" si="18"/>
        <v>結算基金</v>
      </c>
      <c r="U176" s="130" t="s">
        <v>3064</v>
      </c>
      <c r="V176" s="130" t="str">
        <f t="shared" si="19"/>
        <v>股權</v>
      </c>
      <c r="W176" s="130" t="s">
        <v>518</v>
      </c>
      <c r="X176" s="130" t="s">
        <v>3092</v>
      </c>
      <c r="Y176" s="130" t="s">
        <v>1205</v>
      </c>
      <c r="Z176" s="130" t="s">
        <v>1205</v>
      </c>
      <c r="AA176" s="130" t="s">
        <v>3105</v>
      </c>
      <c r="AB176" s="130"/>
      <c r="AC176" s="394" t="str">
        <f>IFERROR(VLOOKUP(P176,#REF!,7,0),"N/A")</f>
        <v>N/A</v>
      </c>
      <c r="AD176" s="130" t="s">
        <v>11</v>
      </c>
      <c r="AE176" s="130" t="s">
        <v>3127</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2374</v>
      </c>
      <c r="F177" s="130" t="s">
        <v>1551</v>
      </c>
      <c r="G177" s="130" t="str">
        <f t="shared" si="17"/>
        <v>分離交割結算基金集中度</v>
      </c>
      <c r="H177" s="130" t="str">
        <f t="shared" si="17"/>
        <v>Segregated Default Fund Concentration</v>
      </c>
      <c r="I177" s="130" t="s">
        <v>2748</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3089</v>
      </c>
      <c r="S177" s="311" t="s">
        <v>3063</v>
      </c>
      <c r="T177" s="311" t="str">
        <f t="shared" si="18"/>
        <v>結算基金</v>
      </c>
      <c r="U177" s="311" t="s">
        <v>3064</v>
      </c>
      <c r="V177" s="311" t="str">
        <f t="shared" si="19"/>
        <v>股權</v>
      </c>
      <c r="W177" s="311" t="s">
        <v>518</v>
      </c>
      <c r="X177" s="311" t="s">
        <v>3092</v>
      </c>
      <c r="Y177" s="311" t="s">
        <v>1205</v>
      </c>
      <c r="Z177" s="311" t="s">
        <v>1205</v>
      </c>
      <c r="AA177" s="311" t="s">
        <v>3105</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2375</v>
      </c>
      <c r="F178" s="130" t="s">
        <v>1549</v>
      </c>
      <c r="G178" s="130" t="str">
        <f t="shared" si="17"/>
        <v>分離交割結算基金集中度</v>
      </c>
      <c r="H178" s="130" t="str">
        <f t="shared" si="17"/>
        <v>Segregated Default Fund Concentration</v>
      </c>
      <c r="I178" s="130" t="s">
        <v>2749</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3089</v>
      </c>
      <c r="S178" s="311" t="s">
        <v>3063</v>
      </c>
      <c r="T178" s="311" t="str">
        <f t="shared" si="18"/>
        <v>結算基金</v>
      </c>
      <c r="U178" s="311" t="s">
        <v>3064</v>
      </c>
      <c r="V178" s="311" t="str">
        <f t="shared" si="19"/>
        <v>股權</v>
      </c>
      <c r="W178" s="311" t="s">
        <v>518</v>
      </c>
      <c r="X178" s="311" t="s">
        <v>3092</v>
      </c>
      <c r="Y178" s="311" t="s">
        <v>1205</v>
      </c>
      <c r="Z178" s="311" t="s">
        <v>1205</v>
      </c>
      <c r="AA178" s="311" t="s">
        <v>3105</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2376</v>
      </c>
      <c r="F179" s="120" t="s">
        <v>1548</v>
      </c>
      <c r="G179" s="120" t="str">
        <f t="shared" si="17"/>
        <v>層級化參加機制，客戶結算集中度</v>
      </c>
      <c r="H179" s="120" t="str">
        <f t="shared" si="17"/>
        <v>Tiered participation
arrangements,measures of concentration of client clearing</v>
      </c>
      <c r="I179" s="120" t="s">
        <v>2686</v>
      </c>
      <c r="J179" s="117" t="str">
        <f>VLOOKUP(E179,期交所英文!C:D,2,0)</f>
        <v>Number of clients (if known)</v>
      </c>
      <c r="K179" s="127">
        <v>20220930</v>
      </c>
      <c r="L179" s="120" t="s">
        <v>1481</v>
      </c>
      <c r="M179" s="120" t="str">
        <f>VLOOKUP(E179,期交所英文!C:F,4,0)</f>
        <v>n/a</v>
      </c>
      <c r="N179" s="276" t="s">
        <v>2840</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3090</v>
      </c>
      <c r="S179" s="120" t="s">
        <v>3063</v>
      </c>
      <c r="T179" s="120" t="str">
        <f t="shared" si="18"/>
        <v>結算基金</v>
      </c>
      <c r="U179" s="120" t="s">
        <v>3064</v>
      </c>
      <c r="V179" s="120" t="str">
        <f t="shared" si="19"/>
        <v>股權</v>
      </c>
      <c r="W179" s="120" t="s">
        <v>518</v>
      </c>
      <c r="X179" s="120" t="s">
        <v>3092</v>
      </c>
      <c r="Y179" s="120" t="s">
        <v>1205</v>
      </c>
      <c r="Z179" s="120" t="s">
        <v>1205</v>
      </c>
      <c r="AA179" s="120" t="s">
        <v>3105</v>
      </c>
      <c r="AB179" s="120"/>
      <c r="AC179" s="396" t="str">
        <f>IFERROR(VLOOKUP(P179,#REF!,6,0),"N/A")</f>
        <v>N/A</v>
      </c>
      <c r="AD179" s="120" t="s">
        <v>11</v>
      </c>
      <c r="AE179" s="120" t="s">
        <v>2845</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2377</v>
      </c>
      <c r="F180" s="120" t="s">
        <v>1546</v>
      </c>
      <c r="G180" s="120" t="str">
        <f t="shared" si="17"/>
        <v>層級化參加機制，客戶結算集中度</v>
      </c>
      <c r="H180" s="120" t="str">
        <f t="shared" si="17"/>
        <v>Tiered participation
arrangements,measures of concentration of client clearing</v>
      </c>
      <c r="I180" s="120" t="s">
        <v>2750</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3090</v>
      </c>
      <c r="S180" s="120" t="s">
        <v>3063</v>
      </c>
      <c r="T180" s="120" t="str">
        <f t="shared" si="18"/>
        <v>結算基金</v>
      </c>
      <c r="U180" s="120" t="s">
        <v>3064</v>
      </c>
      <c r="V180" s="120" t="str">
        <f t="shared" si="19"/>
        <v>股權</v>
      </c>
      <c r="W180" s="120" t="s">
        <v>518</v>
      </c>
      <c r="X180" s="120" t="s">
        <v>3092</v>
      </c>
      <c r="Y180" s="120" t="s">
        <v>1205</v>
      </c>
      <c r="Z180" s="120" t="s">
        <v>1205</v>
      </c>
      <c r="AA180" s="120" t="s">
        <v>3105</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2841</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3089</v>
      </c>
      <c r="S181" s="120" t="s">
        <v>3063</v>
      </c>
      <c r="T181" s="120" t="str">
        <f t="shared" si="18"/>
        <v>結算基金</v>
      </c>
      <c r="U181" s="120" t="s">
        <v>3064</v>
      </c>
      <c r="V181" s="120" t="str">
        <f t="shared" si="19"/>
        <v>股權</v>
      </c>
      <c r="W181" s="120" t="s">
        <v>518</v>
      </c>
      <c r="X181" s="120" t="s">
        <v>3092</v>
      </c>
      <c r="Y181" s="120" t="s">
        <v>1205</v>
      </c>
      <c r="Z181" s="120" t="s">
        <v>1205</v>
      </c>
      <c r="AA181" s="120" t="s">
        <v>3105</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2842</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3089</v>
      </c>
      <c r="S182" s="120" t="s">
        <v>3063</v>
      </c>
      <c r="T182" s="120" t="str">
        <f t="shared" si="18"/>
        <v>結算基金</v>
      </c>
      <c r="U182" s="120" t="s">
        <v>3064</v>
      </c>
      <c r="V182" s="120" t="str">
        <f t="shared" si="19"/>
        <v>股權</v>
      </c>
      <c r="W182" s="120" t="s">
        <v>518</v>
      </c>
      <c r="X182" s="120" t="s">
        <v>3092</v>
      </c>
      <c r="Y182" s="120" t="s">
        <v>1205</v>
      </c>
      <c r="Z182" s="120" t="s">
        <v>1205</v>
      </c>
      <c r="AA182" s="120" t="s">
        <v>3105</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2843</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3089</v>
      </c>
      <c r="S183" s="120" t="s">
        <v>3063</v>
      </c>
      <c r="T183" s="120" t="str">
        <f t="shared" si="18"/>
        <v>結算基金</v>
      </c>
      <c r="U183" s="120" t="s">
        <v>3064</v>
      </c>
      <c r="V183" s="120" t="str">
        <f t="shared" si="19"/>
        <v>股權</v>
      </c>
      <c r="W183" s="120" t="s">
        <v>518</v>
      </c>
      <c r="X183" s="120" t="s">
        <v>3092</v>
      </c>
      <c r="Y183" s="120" t="s">
        <v>1205</v>
      </c>
      <c r="Z183" s="120" t="s">
        <v>1205</v>
      </c>
      <c r="AA183" s="120" t="s">
        <v>3105</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2844</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3089</v>
      </c>
      <c r="S184" s="120" t="s">
        <v>3063</v>
      </c>
      <c r="T184" s="120" t="str">
        <f t="shared" si="18"/>
        <v>結算基金</v>
      </c>
      <c r="U184" s="120" t="s">
        <v>3064</v>
      </c>
      <c r="V184" s="120" t="str">
        <f t="shared" si="19"/>
        <v>股權</v>
      </c>
      <c r="W184" s="120" t="s">
        <v>518</v>
      </c>
      <c r="X184" s="120" t="s">
        <v>3092</v>
      </c>
      <c r="Y184" s="120" t="s">
        <v>1205</v>
      </c>
      <c r="Z184" s="120" t="s">
        <v>1205</v>
      </c>
      <c r="AA184" s="120" t="s">
        <v>3105</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2378</v>
      </c>
      <c r="F185" s="136" t="s">
        <v>1530</v>
      </c>
      <c r="G185" s="136" t="str">
        <f t="shared" si="17"/>
        <v>FMI連線，交易價值</v>
      </c>
      <c r="H185" s="136" t="str">
        <f t="shared" si="17"/>
        <v>FMI Links, Value of Trades</v>
      </c>
      <c r="I185" s="136" t="s">
        <v>2687</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3089</v>
      </c>
      <c r="S185" s="136" t="s">
        <v>3063</v>
      </c>
      <c r="T185" s="136" t="str">
        <f t="shared" si="18"/>
        <v>結算基金</v>
      </c>
      <c r="U185" s="136" t="s">
        <v>3064</v>
      </c>
      <c r="V185" s="136" t="str">
        <f t="shared" si="19"/>
        <v>股權</v>
      </c>
      <c r="W185" s="136" t="s">
        <v>518</v>
      </c>
      <c r="X185" s="136" t="s">
        <v>3092</v>
      </c>
      <c r="Y185" s="136" t="s">
        <v>1205</v>
      </c>
      <c r="Z185" s="136" t="s">
        <v>1205</v>
      </c>
      <c r="AA185" s="136" t="s">
        <v>3105</v>
      </c>
      <c r="AB185" s="136"/>
      <c r="AC185" s="400" t="str">
        <f>IFERROR(VLOOKUP(P185,#REF!,6,0),"N/A")</f>
        <v>N/A</v>
      </c>
      <c r="AD185" s="136" t="s">
        <v>11</v>
      </c>
      <c r="AE185" s="136" t="s">
        <v>2848</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2379</v>
      </c>
      <c r="F186" s="136" t="s">
        <v>1528</v>
      </c>
      <c r="G186" s="136" t="str">
        <f t="shared" si="17"/>
        <v>FMI連線、提供之保證金或同等財務資源</v>
      </c>
      <c r="H186" s="136" t="str">
        <f t="shared" si="17"/>
        <v>FMI Links, Initial Margin
orequivalent financial resources provided</v>
      </c>
      <c r="I186" s="136" t="s">
        <v>2688</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3087</v>
      </c>
      <c r="S186" s="136" t="s">
        <v>3063</v>
      </c>
      <c r="T186" s="136" t="str">
        <f t="shared" si="18"/>
        <v>結算基金</v>
      </c>
      <c r="U186" s="136" t="s">
        <v>3064</v>
      </c>
      <c r="V186" s="136" t="str">
        <f t="shared" si="19"/>
        <v>股權</v>
      </c>
      <c r="W186" s="136" t="s">
        <v>518</v>
      </c>
      <c r="X186" s="136" t="s">
        <v>3092</v>
      </c>
      <c r="Y186" s="136" t="s">
        <v>1205</v>
      </c>
      <c r="Z186" s="136" t="s">
        <v>1205</v>
      </c>
      <c r="AA186" s="136" t="s">
        <v>3105</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2380</v>
      </c>
      <c r="F187" s="136" t="s">
        <v>1526</v>
      </c>
      <c r="G187" s="136" t="str">
        <f t="shared" si="17"/>
        <v>FMI連線、收取之保證金或同等財務資源</v>
      </c>
      <c r="H187" s="136" t="str">
        <f t="shared" si="17"/>
        <v>FMI Links, Initial Margin
orequivalent financial resources collected</v>
      </c>
      <c r="I187" s="136" t="s">
        <v>2689</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3087</v>
      </c>
      <c r="S187" s="136" t="s">
        <v>3063</v>
      </c>
      <c r="T187" s="136" t="str">
        <f t="shared" si="18"/>
        <v>結算基金</v>
      </c>
      <c r="U187" s="136" t="s">
        <v>3064</v>
      </c>
      <c r="V187" s="136" t="str">
        <f t="shared" si="19"/>
        <v>股權</v>
      </c>
      <c r="W187" s="136" t="s">
        <v>518</v>
      </c>
      <c r="X187" s="136" t="s">
        <v>3092</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2690</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3090</v>
      </c>
      <c r="S188" s="136" t="s">
        <v>3063</v>
      </c>
      <c r="T188" s="136" t="str">
        <f t="shared" si="18"/>
        <v>結算基金</v>
      </c>
      <c r="U188" s="136" t="s">
        <v>3064</v>
      </c>
      <c r="V188" s="136" t="str">
        <f t="shared" si="19"/>
        <v>股權</v>
      </c>
      <c r="W188" s="136" t="s">
        <v>518</v>
      </c>
      <c r="X188" s="136" t="s">
        <v>3092</v>
      </c>
      <c r="Y188" s="136" t="s">
        <v>1205</v>
      </c>
      <c r="Z188" s="136" t="s">
        <v>1205</v>
      </c>
      <c r="AA188" s="136" t="s">
        <v>3105</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2691</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3085</v>
      </c>
      <c r="S189" s="136" t="s">
        <v>3063</v>
      </c>
      <c r="T189" s="136" t="str">
        <f t="shared" si="18"/>
        <v>結算基金</v>
      </c>
      <c r="U189" s="136" t="s">
        <v>3064</v>
      </c>
      <c r="V189" s="136" t="str">
        <f t="shared" si="19"/>
        <v>股權</v>
      </c>
      <c r="W189" s="136" t="s">
        <v>518</v>
      </c>
      <c r="X189" s="136" t="s">
        <v>3092</v>
      </c>
      <c r="Y189" s="136" t="s">
        <v>1205</v>
      </c>
      <c r="Z189" s="136" t="s">
        <v>1205</v>
      </c>
      <c r="AA189" s="136" t="s">
        <v>3105</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2692</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3085</v>
      </c>
      <c r="S190" s="136" t="s">
        <v>3063</v>
      </c>
      <c r="T190" s="136" t="str">
        <f t="shared" si="18"/>
        <v>結算基金</v>
      </c>
      <c r="U190" s="136" t="s">
        <v>3064</v>
      </c>
      <c r="V190" s="136" t="str">
        <f t="shared" si="19"/>
        <v>股權</v>
      </c>
      <c r="W190" s="136" t="s">
        <v>518</v>
      </c>
      <c r="X190" s="136" t="s">
        <v>3092</v>
      </c>
      <c r="Y190" s="136" t="s">
        <v>1205</v>
      </c>
      <c r="Z190" s="136" t="s">
        <v>1205</v>
      </c>
      <c r="AA190" s="136" t="s">
        <v>3105</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2381</v>
      </c>
      <c r="F191" s="136" t="s">
        <v>1519</v>
      </c>
      <c r="G191" s="136" t="str">
        <f t="shared" si="17"/>
        <v>FMI連線，回溯測試涵蓋幅度的結果</v>
      </c>
      <c r="H191" s="136" t="str">
        <f t="shared" si="17"/>
        <v>FMI Links, Results of Back-testing coverage</v>
      </c>
      <c r="I191" s="136" t="s">
        <v>2693</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3090</v>
      </c>
      <c r="S191" s="136" t="s">
        <v>3063</v>
      </c>
      <c r="T191" s="136" t="str">
        <f t="shared" si="18"/>
        <v>結算基金</v>
      </c>
      <c r="U191" s="136" t="s">
        <v>3064</v>
      </c>
      <c r="V191" s="136" t="str">
        <f t="shared" si="19"/>
        <v>股權</v>
      </c>
      <c r="W191" s="136" t="s">
        <v>518</v>
      </c>
      <c r="X191" s="136" t="s">
        <v>3092</v>
      </c>
      <c r="Y191" s="136" t="s">
        <v>1205</v>
      </c>
      <c r="Z191" s="136" t="s">
        <v>1205</v>
      </c>
      <c r="AA191" s="136" t="s">
        <v>3105</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2382</v>
      </c>
      <c r="F192" s="136" t="s">
        <v>1509</v>
      </c>
      <c r="G192" s="136" t="str">
        <f t="shared" si="17"/>
        <v>FMI連線，回溯測試涵蓋幅度的結果</v>
      </c>
      <c r="H192" s="136" t="str">
        <f t="shared" si="17"/>
        <v>FMI Links, Results of Back-testing coverage</v>
      </c>
      <c r="I192" s="136" t="s">
        <v>2633</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3089</v>
      </c>
      <c r="S192" s="136" t="s">
        <v>3063</v>
      </c>
      <c r="T192" s="136" t="str">
        <f t="shared" si="18"/>
        <v>結算基金</v>
      </c>
      <c r="U192" s="136" t="s">
        <v>3064</v>
      </c>
      <c r="V192" s="136" t="str">
        <f t="shared" si="19"/>
        <v>股權</v>
      </c>
      <c r="W192" s="136" t="s">
        <v>518</v>
      </c>
      <c r="X192" s="136" t="s">
        <v>3092</v>
      </c>
      <c r="Y192" s="136" t="s">
        <v>1205</v>
      </c>
      <c r="Z192" s="136" t="s">
        <v>1205</v>
      </c>
      <c r="AA192" s="136" t="s">
        <v>3105</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2694</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3087</v>
      </c>
      <c r="S193" s="136" t="s">
        <v>3063</v>
      </c>
      <c r="T193" s="136" t="str">
        <f t="shared" si="18"/>
        <v>結算基金</v>
      </c>
      <c r="U193" s="136" t="s">
        <v>3064</v>
      </c>
      <c r="V193" s="136" t="str">
        <f t="shared" si="19"/>
        <v>股權</v>
      </c>
      <c r="W193" s="136" t="s">
        <v>518</v>
      </c>
      <c r="X193" s="136" t="s">
        <v>3092</v>
      </c>
      <c r="Y193" s="136" t="s">
        <v>1205</v>
      </c>
      <c r="Z193" s="136" t="s">
        <v>1205</v>
      </c>
      <c r="AA193" s="136" t="s">
        <v>3105</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2735</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3085</v>
      </c>
      <c r="S194" s="136" t="s">
        <v>3063</v>
      </c>
      <c r="T194" s="136" t="str">
        <f t="shared" si="18"/>
        <v>結算基金</v>
      </c>
      <c r="U194" s="136" t="s">
        <v>3064</v>
      </c>
      <c r="V194" s="136" t="str">
        <f t="shared" si="19"/>
        <v>股權</v>
      </c>
      <c r="W194" s="136" t="s">
        <v>518</v>
      </c>
      <c r="X194" s="136" t="s">
        <v>3092</v>
      </c>
      <c r="Y194" s="136" t="s">
        <v>1205</v>
      </c>
      <c r="Z194" s="136" t="s">
        <v>1205</v>
      </c>
      <c r="AA194" s="136" t="s">
        <v>3105</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2695</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3087</v>
      </c>
      <c r="S195" s="136" t="s">
        <v>3063</v>
      </c>
      <c r="T195" s="136" t="str">
        <f t="shared" ref="T195:T207" si="26">IF(S195="defaultfund","結算基金",IF(S195="clearing service","結算服務",IF(S195="ccp","結算機構","")))</f>
        <v>結算基金</v>
      </c>
      <c r="U195" s="136" t="s">
        <v>3064</v>
      </c>
      <c r="V195" s="136" t="str">
        <f t="shared" ref="V195:V207" si="27">IF(U195="equities","股權",IF(U195="tpex","證券櫃檯買賣中心",""))</f>
        <v>股權</v>
      </c>
      <c r="W195" s="136" t="s">
        <v>518</v>
      </c>
      <c r="X195" s="136" t="s">
        <v>3092</v>
      </c>
      <c r="Y195" s="136" t="s">
        <v>1205</v>
      </c>
      <c r="Z195" s="136" t="s">
        <v>1205</v>
      </c>
      <c r="AA195" s="136" t="s">
        <v>3105</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2735</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3085</v>
      </c>
      <c r="S196" s="136" t="s">
        <v>3063</v>
      </c>
      <c r="T196" s="136" t="str">
        <f t="shared" si="26"/>
        <v>結算基金</v>
      </c>
      <c r="U196" s="136" t="s">
        <v>3064</v>
      </c>
      <c r="V196" s="136" t="str">
        <f t="shared" si="27"/>
        <v>股權</v>
      </c>
      <c r="W196" s="136" t="s">
        <v>518</v>
      </c>
      <c r="X196" s="136" t="s">
        <v>3092</v>
      </c>
      <c r="Y196" s="136" t="s">
        <v>1205</v>
      </c>
      <c r="Z196" s="136" t="s">
        <v>1205</v>
      </c>
      <c r="AA196" s="136" t="s">
        <v>3105</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2383</v>
      </c>
      <c r="F197" s="134" t="s">
        <v>1499</v>
      </c>
      <c r="G197" s="136" t="str">
        <f t="shared" si="25"/>
        <v>FMI連線，跨機構保證金</v>
      </c>
      <c r="H197" s="136" t="str">
        <f t="shared" si="25"/>
        <v>FMI Links, Cross Margining</v>
      </c>
      <c r="I197" s="437" t="s">
        <v>2696</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3089</v>
      </c>
      <c r="S197" s="136" t="s">
        <v>3063</v>
      </c>
      <c r="T197" s="136" t="str">
        <f t="shared" si="26"/>
        <v>結算基金</v>
      </c>
      <c r="U197" s="136" t="s">
        <v>3064</v>
      </c>
      <c r="V197" s="136" t="str">
        <f t="shared" si="27"/>
        <v>股權</v>
      </c>
      <c r="W197" s="136" t="s">
        <v>518</v>
      </c>
      <c r="X197" s="136" t="s">
        <v>3092</v>
      </c>
      <c r="Y197" s="136" t="s">
        <v>1205</v>
      </c>
      <c r="Z197" s="136" t="s">
        <v>1205</v>
      </c>
      <c r="AA197" s="136" t="s">
        <v>3105</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2384</v>
      </c>
      <c r="F198" s="136" t="s">
        <v>1497</v>
      </c>
      <c r="G198" s="136" t="str">
        <f t="shared" si="25"/>
        <v>FMI連線，跨機構保證金</v>
      </c>
      <c r="H198" s="136" t="str">
        <f t="shared" si="25"/>
        <v>FMI Links, Cross Margining</v>
      </c>
      <c r="I198" s="136" t="s">
        <v>2697</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3089</v>
      </c>
      <c r="S198" s="136" t="s">
        <v>3063</v>
      </c>
      <c r="T198" s="136" t="str">
        <f t="shared" si="26"/>
        <v>結算基金</v>
      </c>
      <c r="U198" s="136" t="s">
        <v>3064</v>
      </c>
      <c r="V198" s="136" t="str">
        <f t="shared" si="27"/>
        <v>股權</v>
      </c>
      <c r="W198" s="136" t="s">
        <v>518</v>
      </c>
      <c r="X198" s="136" t="s">
        <v>3092</v>
      </c>
      <c r="Y198" s="136" t="s">
        <v>1205</v>
      </c>
      <c r="Z198" s="136" t="s">
        <v>1205</v>
      </c>
      <c r="AA198" s="136" t="s">
        <v>3105</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2385</v>
      </c>
      <c r="F199" s="119" t="s">
        <v>1495</v>
      </c>
      <c r="G199" s="119" t="str">
        <f t="shared" si="25"/>
        <v>歸約、重要作業程序及市場資料之揭露；平均每日成交量</v>
      </c>
      <c r="H199" s="119" t="str">
        <f t="shared" si="25"/>
        <v>Disclosure of rules, key procedures,and market data; Average Daily Volumes</v>
      </c>
      <c r="I199" s="119" t="s">
        <v>3134</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3090</v>
      </c>
      <c r="S199" s="119" t="s">
        <v>3063</v>
      </c>
      <c r="T199" s="119" t="str">
        <f t="shared" si="26"/>
        <v>結算基金</v>
      </c>
      <c r="U199" s="119" t="s">
        <v>3064</v>
      </c>
      <c r="V199" s="119" t="str">
        <f t="shared" si="27"/>
        <v>股權</v>
      </c>
      <c r="W199" s="119" t="s">
        <v>518</v>
      </c>
      <c r="X199" s="119" t="s">
        <v>3092</v>
      </c>
      <c r="Y199" s="119" t="s">
        <v>1205</v>
      </c>
      <c r="Z199" s="119" t="s">
        <v>1205</v>
      </c>
      <c r="AA199" s="119"/>
      <c r="AB199" s="119"/>
      <c r="AC199" s="416" t="s">
        <v>3128</v>
      </c>
      <c r="AD199" s="119"/>
      <c r="AE199" s="119" t="s">
        <v>3130</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2386</v>
      </c>
      <c r="F200" s="119" t="s">
        <v>1494</v>
      </c>
      <c r="G200" s="119" t="str">
        <f t="shared" si="25"/>
        <v>歸約、重要作業程序及市場資料之揭露；平均每日成交量</v>
      </c>
      <c r="H200" s="119" t="str">
        <f t="shared" si="25"/>
        <v>Disclosure of rules, key procedures,and market data; Average Daily Volumes</v>
      </c>
      <c r="I200" s="119" t="s">
        <v>3133</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3087</v>
      </c>
      <c r="S200" s="119" t="s">
        <v>3063</v>
      </c>
      <c r="T200" s="119" t="str">
        <f t="shared" si="26"/>
        <v>結算基金</v>
      </c>
      <c r="U200" s="119" t="s">
        <v>3064</v>
      </c>
      <c r="V200" s="119" t="str">
        <f t="shared" si="27"/>
        <v>股權</v>
      </c>
      <c r="W200" s="119" t="s">
        <v>518</v>
      </c>
      <c r="X200" s="119" t="s">
        <v>3092</v>
      </c>
      <c r="Y200" s="119" t="s">
        <v>1205</v>
      </c>
      <c r="Z200" s="119" t="s">
        <v>1205</v>
      </c>
      <c r="AA200" s="119"/>
      <c r="AB200" s="119"/>
      <c r="AC200" s="416" t="s">
        <v>3128</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2387</v>
      </c>
      <c r="F201" s="119" t="s">
        <v>1492</v>
      </c>
      <c r="G201" s="119" t="str">
        <f t="shared" si="25"/>
        <v>歸約、重要作業程序及市場資料之揭露；尚未交割</v>
      </c>
      <c r="H201" s="119" t="str">
        <f t="shared" si="25"/>
        <v>Disclosure of rules, key
procedures,and market data; Non-Yet- Settled</v>
      </c>
      <c r="I201" s="119" t="s">
        <v>3132</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3087</v>
      </c>
      <c r="S201" s="119" t="s">
        <v>3063</v>
      </c>
      <c r="T201" s="119" t="str">
        <f t="shared" si="26"/>
        <v>結算基金</v>
      </c>
      <c r="U201" s="119" t="s">
        <v>3064</v>
      </c>
      <c r="V201" s="119" t="str">
        <f t="shared" si="27"/>
        <v>股權</v>
      </c>
      <c r="W201" s="119" t="s">
        <v>518</v>
      </c>
      <c r="X201" s="119" t="s">
        <v>3092</v>
      </c>
      <c r="Y201" s="119" t="s">
        <v>1205</v>
      </c>
      <c r="Z201" s="119" t="s">
        <v>1205</v>
      </c>
      <c r="AA201" s="119"/>
      <c r="AB201" s="119"/>
      <c r="AC201" s="416" t="s">
        <v>3128</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2388</v>
      </c>
      <c r="F202" s="112" t="s">
        <v>1490</v>
      </c>
      <c r="G202" s="119" t="str">
        <f t="shared" si="25"/>
        <v>歸約、重要作業程序及市場資料之揭露；平均每日成交量</v>
      </c>
      <c r="H202" s="119" t="str">
        <f t="shared" si="25"/>
        <v>Disclosure of rules, key
procedures,and market data; Non-Yet- Settled</v>
      </c>
      <c r="I202" s="436" t="s">
        <v>2698</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3085</v>
      </c>
      <c r="S202" s="119" t="s">
        <v>3063</v>
      </c>
      <c r="T202" s="119" t="str">
        <f t="shared" si="26"/>
        <v>結算基金</v>
      </c>
      <c r="U202" s="119" t="s">
        <v>3064</v>
      </c>
      <c r="V202" s="119" t="str">
        <f t="shared" si="27"/>
        <v>股權</v>
      </c>
      <c r="W202" s="119" t="s">
        <v>518</v>
      </c>
      <c r="X202" s="119" t="s">
        <v>3092</v>
      </c>
      <c r="Y202" s="119" t="s">
        <v>1205</v>
      </c>
      <c r="Z202" s="119" t="s">
        <v>1205</v>
      </c>
      <c r="AA202" s="119"/>
      <c r="AB202" s="119"/>
      <c r="AC202" s="416" t="s">
        <v>3128</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2389</v>
      </c>
      <c r="F203" s="112" t="s">
        <v>1489</v>
      </c>
      <c r="G203" s="119" t="str">
        <f t="shared" si="25"/>
        <v>歸約、重要作業程序及市場資料之揭露；平均每日成交量</v>
      </c>
      <c r="H203" s="119" t="str">
        <f t="shared" si="25"/>
        <v>Disclosure of rules, key
procedures,and market data; Non-Yet- Settled</v>
      </c>
      <c r="I203" s="436" t="s">
        <v>2699</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3085</v>
      </c>
      <c r="S203" s="119" t="s">
        <v>3063</v>
      </c>
      <c r="T203" s="119" t="str">
        <f t="shared" si="26"/>
        <v>結算基金</v>
      </c>
      <c r="U203" s="119" t="s">
        <v>3064</v>
      </c>
      <c r="V203" s="119" t="str">
        <f t="shared" si="27"/>
        <v>股權</v>
      </c>
      <c r="W203" s="119" t="s">
        <v>518</v>
      </c>
      <c r="X203" s="119" t="s">
        <v>3092</v>
      </c>
      <c r="Y203" s="119" t="s">
        <v>1205</v>
      </c>
      <c r="Z203" s="119" t="s">
        <v>1205</v>
      </c>
      <c r="AA203" s="119"/>
      <c r="AB203" s="119"/>
      <c r="AC203" s="416" t="s">
        <v>3128</v>
      </c>
      <c r="AD203" s="119"/>
      <c r="AE203" s="119"/>
      <c r="AF203" s="119"/>
      <c r="AG203" s="119"/>
      <c r="AH203" s="61" t="s">
        <v>1486</v>
      </c>
      <c r="AI203" s="42"/>
      <c r="AJ203" s="41"/>
      <c r="AK203" s="41"/>
      <c r="AL203" s="41"/>
    </row>
    <row r="204" spans="1:38" ht="171.6" customHeight="1">
      <c r="A204" s="324">
        <v>45107</v>
      </c>
      <c r="B204" s="283">
        <v>23.2</v>
      </c>
      <c r="C204" s="119" t="s">
        <v>1488</v>
      </c>
      <c r="D204" s="119" t="str">
        <f>VLOOKUP(B204,期交所英文!A:B,2,0)</f>
        <v>Disclosure of rules, key
procedures,and market data; Non-Yet- Settled</v>
      </c>
      <c r="E204" s="160" t="s">
        <v>2390</v>
      </c>
      <c r="F204" s="112" t="s">
        <v>1487</v>
      </c>
      <c r="G204" s="119" t="str">
        <f t="shared" si="25"/>
        <v>歸約、重要作業程序及市場資料之揭露；平均每日成交量</v>
      </c>
      <c r="H204" s="119" t="str">
        <f t="shared" si="25"/>
        <v>Disclosure of rules, key
procedures,and market data; Non-Yet- Settled</v>
      </c>
      <c r="I204" s="436" t="s">
        <v>2700</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3085</v>
      </c>
      <c r="S204" s="119" t="s">
        <v>3063</v>
      </c>
      <c r="T204" s="119" t="str">
        <f t="shared" si="26"/>
        <v>結算基金</v>
      </c>
      <c r="U204" s="119" t="s">
        <v>3064</v>
      </c>
      <c r="V204" s="119" t="str">
        <f t="shared" si="27"/>
        <v>股權</v>
      </c>
      <c r="W204" s="119" t="s">
        <v>518</v>
      </c>
      <c r="X204" s="119" t="s">
        <v>3092</v>
      </c>
      <c r="Y204" s="119" t="s">
        <v>1205</v>
      </c>
      <c r="Z204" s="119" t="s">
        <v>1205</v>
      </c>
      <c r="AA204" s="119"/>
      <c r="AB204" s="119"/>
      <c r="AC204" s="416" t="s">
        <v>3135</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2391</v>
      </c>
      <c r="F205" s="130" t="s">
        <v>1485</v>
      </c>
      <c r="G205" s="130" t="str">
        <f t="shared" si="25"/>
        <v>歸約、重要作業程序及市場資料之揭露；合約執行機構</v>
      </c>
      <c r="H205" s="130" t="str">
        <f t="shared" si="25"/>
        <v>Disclosure of rules, key
procedures,and market data; Execution Facility</v>
      </c>
      <c r="I205" s="130" t="s">
        <v>2701</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3088</v>
      </c>
      <c r="S205" s="130" t="s">
        <v>516</v>
      </c>
      <c r="T205" s="130" t="str">
        <f t="shared" si="26"/>
        <v>結算服務</v>
      </c>
      <c r="U205" s="130" t="s">
        <v>3064</v>
      </c>
      <c r="V205" s="130" t="str">
        <f t="shared" si="27"/>
        <v>股權</v>
      </c>
      <c r="W205" s="130" t="s">
        <v>518</v>
      </c>
      <c r="X205" s="130" t="s">
        <v>3092</v>
      </c>
      <c r="Y205" s="130" t="s">
        <v>1205</v>
      </c>
      <c r="Z205" s="130" t="s">
        <v>1205</v>
      </c>
      <c r="AA205" s="130"/>
      <c r="AB205" s="130"/>
      <c r="AC205" s="394" t="str">
        <f>IFERROR(VLOOKUP(P205,#REF!,6,0),"N/A")</f>
        <v>N/A</v>
      </c>
      <c r="AD205" s="130" t="s">
        <v>11</v>
      </c>
      <c r="AE205" s="130" t="s">
        <v>3131</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2392</v>
      </c>
      <c r="F206" s="130" t="s">
        <v>1483</v>
      </c>
      <c r="G206" s="130" t="str">
        <f t="shared" si="25"/>
        <v>歸約、重要作業程序及市場資料之揭露；合約執行機構</v>
      </c>
      <c r="H206" s="130" t="str">
        <f t="shared" si="25"/>
        <v>Disclosure of rules, key
procedures,and market data; Execution Facility</v>
      </c>
      <c r="I206" s="130" t="s">
        <v>2702</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3087</v>
      </c>
      <c r="S206" s="130" t="s">
        <v>516</v>
      </c>
      <c r="T206" s="130" t="str">
        <f t="shared" si="26"/>
        <v>結算服務</v>
      </c>
      <c r="U206" s="130" t="s">
        <v>3064</v>
      </c>
      <c r="V206" s="130" t="str">
        <f t="shared" si="27"/>
        <v>股權</v>
      </c>
      <c r="W206" s="130" t="s">
        <v>518</v>
      </c>
      <c r="X206" s="130" t="s">
        <v>3092</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phoneticPr fontId="14" type="noConversion"/>
  <hyperlinks>
    <hyperlink ref="L38" r:id="rId1" display="http://www.taifex.com.tw/cht/5/acceptableCollateral"/>
    <hyperlink ref="AH38" r:id="rId2" display="https://www.taifex.com.tw/cht/5/ccpcollateralInq"/>
    <hyperlink ref="L60" r:id="rId3" display="https://www.taifex.com.tw/cht/5/indexMarging"/>
    <hyperlink ref="L73" r:id="rId4" display="https://www.taifex.com.tw/cht/5/indexMarging"/>
    <hyperlink ref="L120" r:id="rId5" display="http://www.taifex.com.tw/file/taifex/Dailydownload/QD_Files_cht/%E4%B8%AD%E6%96%87%E8%B2%A1%E5%A0%B1110%E5%B9%B4.pdf"/>
    <hyperlink ref="L121" r:id="rId6" display="http://www.taifex.com.tw/file/taifex/Dailydownload/QD_Files_cht/%E4%B8%AD%E6%96%87%E8%B2%A1%E5%A0%B1110%E5%B9%B4.pdf"/>
    <hyperlink ref="L122" r:id="rId7" display="http://www.taifex.com.tw/file/taifex/Dailydownload/QD_Files_cht/%E4%B8%AD%E6%96%87%E8%B2%A1%E5%A0%B1110%E5%B9%B4.pdf"/>
    <hyperlink ref="L123" r:id="rId8" display="http://www.taifex.com.tw/file/taifex/Dailydownload/QD_Files_cht/%E4%B8%AD%E6%96%87%E8%B2%A1%E5%A0%B1110%E5%B9%B4.pdf"/>
    <hyperlink ref="L124" r:id="rId9" display="http://www.taifex.com.tw/file/taifex/Dailydownload/QD_Files_cht/%E4%B8%AD%E6%96%87%E8%B2%A1%E5%A0%B1110%E5%B9%B4.pdf"/>
    <hyperlink ref="L125" r:id="rId10" display="http://www.taifex.com.tw/file/taifex/Dailydownload/QD_Files_cht/%E4%B8%AD%E6%96%87%E8%B2%A1%E5%A0%B1110%E5%B9%B4.pdf"/>
    <hyperlink ref="L126" r:id="rId11" display="http://www.taifex.com.tw/file/taifex/Dailydownload/QD_Files_cht/%E4%B8%AD%E6%96%87%E8%B2%A1%E5%A0%B1110%E5%B9%B4.pdf"/>
    <hyperlink ref="AO120" r:id="rId12"/>
    <hyperlink ref="AO121" r:id="rId13"/>
    <hyperlink ref="AO122" r:id="rId14"/>
    <hyperlink ref="AO123" r:id="rId15"/>
    <hyperlink ref="AO124" r:id="rId16"/>
    <hyperlink ref="AO125" r:id="rId17"/>
    <hyperlink ref="AO126" r:id="rId18"/>
    <hyperlink ref="AC199" r:id="rId19"/>
    <hyperlink ref="AC120" r:id="rId20"/>
    <hyperlink ref="AC121" r:id="rId21"/>
    <hyperlink ref="AC122" r:id="rId22"/>
    <hyperlink ref="AC123" r:id="rId23"/>
    <hyperlink ref="AC124" r:id="rId24"/>
    <hyperlink ref="AC125" r:id="rId25"/>
    <hyperlink ref="AC126" r:id="rId26"/>
    <hyperlink ref="AC204" r:id="rId27" display="https://www.tpex.org.tw/web/stock/aftertrading/daily_close_quotes/stk_quote.php?l=en-us"/>
    <hyperlink ref="AC203" r:id="rId28"/>
    <hyperlink ref="AC202" r:id="rId29"/>
    <hyperlink ref="AC201" r:id="rId30"/>
    <hyperlink ref="AC200" r:id="rId31"/>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G3" sqref="G3"/>
    </sheetView>
  </sheetViews>
  <sheetFormatPr defaultColWidth="8.875" defaultRowHeight="15" customHeight="1"/>
  <cols>
    <col min="1" max="1" width="13.375" style="453" bestFit="1" customWidth="1"/>
    <col min="2" max="2" width="14" style="374" bestFit="1" customWidth="1"/>
    <col min="3" max="3" width="22.625" style="374" bestFit="1" customWidth="1"/>
    <col min="4" max="4" width="34.875" style="374" bestFit="1" customWidth="1"/>
    <col min="5" max="5" width="11.125" style="374" bestFit="1" customWidth="1"/>
    <col min="6" max="6" width="16.125" style="452" bestFit="1" customWidth="1"/>
    <col min="7" max="7" width="14.375" style="452" bestFit="1" customWidth="1"/>
    <col min="8" max="8" width="16.125" style="452" bestFit="1" customWidth="1"/>
    <col min="9" max="9" width="14.375" style="452" bestFit="1" customWidth="1"/>
    <col min="10" max="161" width="10.625" style="374" customWidth="1"/>
    <col min="162" max="16384" width="8.875" style="374"/>
  </cols>
  <sheetData>
    <row r="1" spans="1:9" s="456" customFormat="1" ht="15" customHeight="1">
      <c r="A1" s="455" t="s">
        <v>3042</v>
      </c>
      <c r="B1" s="337" t="s">
        <v>3059</v>
      </c>
      <c r="C1" s="337" t="s">
        <v>3060</v>
      </c>
      <c r="D1" s="337" t="s">
        <v>578</v>
      </c>
      <c r="E1" s="337" t="s">
        <v>515</v>
      </c>
      <c r="F1" s="457" t="s">
        <v>77</v>
      </c>
      <c r="G1" s="457" t="s">
        <v>89</v>
      </c>
      <c r="H1" s="457" t="s">
        <v>91</v>
      </c>
      <c r="I1" s="457" t="s">
        <v>98</v>
      </c>
    </row>
    <row r="2" spans="1:9" ht="15" customHeight="1">
      <c r="A2" s="455">
        <v>45291</v>
      </c>
      <c r="B2" s="337" t="s">
        <v>537</v>
      </c>
      <c r="C2" s="337" t="s">
        <v>3433</v>
      </c>
      <c r="D2" s="337" t="s">
        <v>581</v>
      </c>
      <c r="E2" s="337" t="s">
        <v>3065</v>
      </c>
      <c r="F2" s="454" t="s">
        <v>3390</v>
      </c>
      <c r="G2" s="454" t="s">
        <v>3392</v>
      </c>
      <c r="H2" s="454" t="s">
        <v>3393</v>
      </c>
      <c r="I2" s="454" t="s">
        <v>3396</v>
      </c>
    </row>
    <row r="3" spans="1:9" ht="15" customHeight="1">
      <c r="A3" s="455">
        <v>45291</v>
      </c>
      <c r="B3" s="337" t="s">
        <v>537</v>
      </c>
      <c r="C3" s="337" t="s">
        <v>3433</v>
      </c>
      <c r="D3" s="337" t="s">
        <v>582</v>
      </c>
      <c r="E3" s="337" t="s">
        <v>3065</v>
      </c>
      <c r="F3" s="454" t="s">
        <v>3413</v>
      </c>
      <c r="G3" s="454" t="s">
        <v>3414</v>
      </c>
      <c r="H3" s="454" t="s">
        <v>3415</v>
      </c>
      <c r="I3" s="454" t="s">
        <v>3416</v>
      </c>
    </row>
    <row r="4" spans="1:9" ht="15" customHeight="1">
      <c r="A4" s="455"/>
      <c r="B4" s="337"/>
      <c r="C4" s="337"/>
      <c r="D4" s="337"/>
      <c r="E4" s="337"/>
      <c r="F4" s="457"/>
      <c r="G4" s="457"/>
      <c r="H4" s="457"/>
      <c r="I4" s="457"/>
    </row>
    <row r="5" spans="1:9" ht="15" customHeight="1">
      <c r="A5" s="455"/>
      <c r="B5" s="337"/>
      <c r="C5" s="337"/>
      <c r="D5" s="337"/>
      <c r="E5" s="337"/>
      <c r="F5" s="457"/>
      <c r="G5" s="457"/>
      <c r="H5" s="457"/>
      <c r="I5" s="457"/>
    </row>
  </sheetData>
  <autoFilter ref="A1:I3"/>
  <phoneticPr fontId="14" type="noConversion"/>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G2" sqref="G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6.875" style="374" bestFit="1" customWidth="1"/>
    <col min="5" max="5" width="11.125" style="374" bestFit="1" customWidth="1"/>
    <col min="6" max="6" width="13.375" style="452" customWidth="1"/>
    <col min="7" max="7" width="16.375" style="452" customWidth="1"/>
    <col min="8" max="161" width="10.625" style="374" customWidth="1"/>
    <col min="162" max="16384" width="8.875" style="374"/>
  </cols>
  <sheetData>
    <row r="1" spans="1:7" s="456" customFormat="1" ht="15" customHeight="1">
      <c r="A1" s="455" t="s">
        <v>3042</v>
      </c>
      <c r="B1" s="337" t="s">
        <v>3059</v>
      </c>
      <c r="C1" s="337" t="s">
        <v>3060</v>
      </c>
      <c r="D1" s="337" t="s">
        <v>578</v>
      </c>
      <c r="E1" s="337" t="s">
        <v>515</v>
      </c>
      <c r="F1" s="457" t="s">
        <v>85</v>
      </c>
      <c r="G1" s="457" t="s">
        <v>95</v>
      </c>
    </row>
    <row r="2" spans="1:7" ht="15" customHeight="1">
      <c r="A2" s="455">
        <v>45291</v>
      </c>
      <c r="B2" s="337" t="s">
        <v>537</v>
      </c>
      <c r="C2" s="337" t="s">
        <v>3433</v>
      </c>
      <c r="D2" s="337" t="s">
        <v>97</v>
      </c>
      <c r="E2" s="337" t="s">
        <v>3065</v>
      </c>
      <c r="F2" s="454" t="s">
        <v>3391</v>
      </c>
      <c r="G2" s="454" t="s">
        <v>3395</v>
      </c>
    </row>
  </sheetData>
  <autoFilter ref="A1:G2"/>
  <phoneticPr fontId="1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A2" sqref="A2"/>
    </sheetView>
  </sheetViews>
  <sheetFormatPr defaultColWidth="13.625" defaultRowHeight="15" customHeight="1"/>
  <cols>
    <col min="1" max="1" width="13.375" style="453" bestFit="1" customWidth="1"/>
    <col min="2" max="2" width="14" style="374" bestFit="1" customWidth="1"/>
    <col min="3" max="3" width="22.625" style="374" bestFit="1" customWidth="1"/>
    <col min="4" max="4" width="13.375" style="374" bestFit="1" customWidth="1"/>
    <col min="5" max="5" width="11.125" style="374" bestFit="1" customWidth="1"/>
    <col min="6" max="6" width="11.375" style="452" bestFit="1" customWidth="1"/>
    <col min="7" max="16384" width="13.625" style="374"/>
  </cols>
  <sheetData>
    <row r="1" spans="1:6" s="456" customFormat="1" ht="15" customHeight="1">
      <c r="A1" s="455" t="s">
        <v>3042</v>
      </c>
      <c r="B1" s="337" t="s">
        <v>3059</v>
      </c>
      <c r="C1" s="337" t="s">
        <v>3060</v>
      </c>
      <c r="D1" s="337" t="s">
        <v>578</v>
      </c>
      <c r="E1" s="337" t="s">
        <v>515</v>
      </c>
      <c r="F1" s="457" t="s">
        <v>117</v>
      </c>
    </row>
    <row r="2" spans="1:6" ht="15" customHeight="1">
      <c r="A2" s="455">
        <v>45291</v>
      </c>
      <c r="B2" s="337" t="s">
        <v>537</v>
      </c>
      <c r="C2" s="337" t="s">
        <v>3433</v>
      </c>
      <c r="D2" s="337"/>
      <c r="E2" s="337" t="s">
        <v>3291</v>
      </c>
      <c r="F2" s="454" t="s">
        <v>1205</v>
      </c>
    </row>
  </sheetData>
  <autoFilter ref="A1:F2"/>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workbookViewId="0"/>
  </sheetViews>
  <sheetFormatPr defaultColWidth="8.875" defaultRowHeight="15" customHeight="1"/>
  <cols>
    <col min="1" max="1" width="14.375" style="453" bestFit="1" customWidth="1"/>
    <col min="2" max="2" width="14.375" style="374" bestFit="1" customWidth="1"/>
    <col min="3" max="3" width="23.625" style="374" bestFit="1" customWidth="1"/>
    <col min="4" max="4" width="13.625" style="374" customWidth="1"/>
    <col min="5" max="5" width="11.375" style="374" bestFit="1" customWidth="1"/>
    <col min="6" max="19" width="11.375" style="452" bestFit="1" customWidth="1"/>
    <col min="20" max="20" width="12.375" style="452" bestFit="1" customWidth="1"/>
    <col min="21" max="161" width="10.625" style="374" customWidth="1"/>
    <col min="162" max="16384" width="8.875" style="374"/>
  </cols>
  <sheetData>
    <row r="1" spans="1:20" s="456" customFormat="1" ht="15" customHeight="1">
      <c r="A1" s="455" t="s">
        <v>3042</v>
      </c>
      <c r="B1" s="337" t="s">
        <v>3059</v>
      </c>
      <c r="C1" s="337" t="s">
        <v>3060</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f>TWSE_DataFile_6_1!A2</f>
        <v>45291</v>
      </c>
      <c r="B2" s="337" t="s">
        <v>537</v>
      </c>
      <c r="C2" s="337" t="s">
        <v>3384</v>
      </c>
      <c r="D2" s="337"/>
      <c r="E2" s="337" t="s">
        <v>3291</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sheetData>
  <autoFilter ref="A1:T2"/>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45.375" style="374" bestFit="1" customWidth="1"/>
    <col min="5" max="5" width="11.125" style="374" bestFit="1" customWidth="1"/>
    <col min="6" max="8" width="11.875" style="452" bestFit="1" customWidth="1"/>
    <col min="9" max="9" width="17.625" style="452" bestFit="1" customWidth="1"/>
    <col min="10" max="10" width="15" style="452" bestFit="1" customWidth="1"/>
    <col min="11" max="12" width="11.875" style="452" bestFit="1" customWidth="1"/>
    <col min="13" max="13" width="16.5" style="452" bestFit="1" customWidth="1"/>
    <col min="14" max="161" width="10.625" style="374" customWidth="1"/>
    <col min="162" max="16384" width="8.875" style="374"/>
  </cols>
  <sheetData>
    <row r="1" spans="1:13" s="456" customFormat="1" ht="15" customHeight="1">
      <c r="A1" s="455" t="s">
        <v>3042</v>
      </c>
      <c r="B1" s="337" t="s">
        <v>3059</v>
      </c>
      <c r="C1" s="337" t="s">
        <v>3060</v>
      </c>
      <c r="D1" s="337" t="s">
        <v>578</v>
      </c>
      <c r="E1" s="337" t="s">
        <v>515</v>
      </c>
      <c r="F1" s="457" t="s">
        <v>216</v>
      </c>
      <c r="G1" s="457" t="s">
        <v>220</v>
      </c>
      <c r="H1" s="457" t="s">
        <v>222</v>
      </c>
      <c r="I1" s="457" t="s">
        <v>224</v>
      </c>
      <c r="J1" s="457" t="s">
        <v>226</v>
      </c>
      <c r="K1" s="457" t="s">
        <v>228</v>
      </c>
      <c r="L1" s="457" t="s">
        <v>230</v>
      </c>
      <c r="M1" s="457" t="s">
        <v>232</v>
      </c>
    </row>
    <row r="2" spans="1:13" ht="15" customHeight="1">
      <c r="A2" s="455">
        <v>45291</v>
      </c>
      <c r="B2" s="337" t="s">
        <v>537</v>
      </c>
      <c r="C2" s="337" t="s">
        <v>3433</v>
      </c>
      <c r="D2" s="337" t="s">
        <v>218</v>
      </c>
      <c r="E2" s="337" t="s">
        <v>3291</v>
      </c>
      <c r="F2" s="454">
        <v>0</v>
      </c>
      <c r="G2" s="454">
        <v>0</v>
      </c>
      <c r="H2" s="454">
        <v>0</v>
      </c>
      <c r="I2" s="514">
        <v>37097625629</v>
      </c>
      <c r="J2" s="454">
        <v>0</v>
      </c>
      <c r="K2" s="454">
        <v>0</v>
      </c>
      <c r="L2" s="454">
        <v>0</v>
      </c>
      <c r="M2" s="514">
        <v>4772635224</v>
      </c>
    </row>
  </sheetData>
  <autoFilter ref="A1:M2"/>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4" sqref="G4"/>
    </sheetView>
  </sheetViews>
  <sheetFormatPr defaultColWidth="8.875" defaultRowHeight="15" customHeight="1"/>
  <cols>
    <col min="1" max="1" width="14.375" style="453" bestFit="1" customWidth="1"/>
    <col min="2" max="2" width="14.375" style="374" bestFit="1" customWidth="1"/>
    <col min="3" max="3" width="23.625" style="374" bestFit="1" customWidth="1"/>
    <col min="4" max="4" width="23.375" style="374" bestFit="1" customWidth="1"/>
    <col min="5" max="5" width="11.375" style="374" bestFit="1" customWidth="1"/>
    <col min="6" max="6" width="15.875" style="452" bestFit="1" customWidth="1"/>
    <col min="7" max="7" width="15" style="452" bestFit="1" customWidth="1"/>
    <col min="8" max="8" width="14.125" style="452" bestFit="1" customWidth="1"/>
    <col min="9" max="161" width="10.625" style="374" customWidth="1"/>
    <col min="162" max="16384" width="8.875" style="374"/>
  </cols>
  <sheetData>
    <row r="1" spans="1:8" s="456" customFormat="1" ht="15" customHeight="1">
      <c r="A1" s="455" t="s">
        <v>3042</v>
      </c>
      <c r="B1" s="337" t="s">
        <v>3059</v>
      </c>
      <c r="C1" s="337" t="s">
        <v>3060</v>
      </c>
      <c r="D1" s="337" t="s">
        <v>578</v>
      </c>
      <c r="E1" s="337" t="s">
        <v>515</v>
      </c>
      <c r="F1" s="457" t="s">
        <v>241</v>
      </c>
      <c r="G1" s="457" t="s">
        <v>250</v>
      </c>
      <c r="H1" s="457" t="s">
        <v>252</v>
      </c>
    </row>
    <row r="2" spans="1:8" ht="15" customHeight="1">
      <c r="A2" s="455">
        <v>45291</v>
      </c>
      <c r="B2" s="337" t="s">
        <v>537</v>
      </c>
      <c r="C2" s="337" t="s">
        <v>3433</v>
      </c>
      <c r="D2" s="337" t="s">
        <v>3055</v>
      </c>
      <c r="E2" s="337" t="s">
        <v>3294</v>
      </c>
      <c r="F2" s="454" t="s">
        <v>1205</v>
      </c>
      <c r="G2" s="516" t="s">
        <v>1205</v>
      </c>
      <c r="H2" s="454" t="s">
        <v>1205</v>
      </c>
    </row>
    <row r="3" spans="1:8" ht="15" customHeight="1">
      <c r="A3" s="455">
        <v>45291</v>
      </c>
      <c r="B3" s="337" t="s">
        <v>537</v>
      </c>
      <c r="C3" s="337" t="s">
        <v>3433</v>
      </c>
      <c r="D3" s="337" t="s">
        <v>3056</v>
      </c>
      <c r="E3" s="337" t="s">
        <v>3294</v>
      </c>
      <c r="F3" s="454" t="s">
        <v>1205</v>
      </c>
      <c r="G3" s="454" t="s">
        <v>1205</v>
      </c>
      <c r="H3" s="454" t="s">
        <v>1205</v>
      </c>
    </row>
    <row r="4" spans="1:8" ht="15" customHeight="1">
      <c r="A4" s="455">
        <v>45291</v>
      </c>
      <c r="B4" s="337" t="s">
        <v>537</v>
      </c>
      <c r="C4" s="337" t="s">
        <v>3433</v>
      </c>
      <c r="D4" s="337" t="s">
        <v>3057</v>
      </c>
      <c r="E4" s="337" t="s">
        <v>3294</v>
      </c>
      <c r="F4" s="454" t="s">
        <v>3417</v>
      </c>
      <c r="G4" s="454" t="s">
        <v>3418</v>
      </c>
      <c r="H4" s="454" t="s">
        <v>1205</v>
      </c>
    </row>
  </sheetData>
  <autoFilter ref="A1:H4"/>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7" style="374" bestFit="1" customWidth="1"/>
    <col min="5" max="5" width="11.125" style="374" bestFit="1" customWidth="1"/>
    <col min="6" max="7" width="11.875" style="452" bestFit="1" customWidth="1"/>
    <col min="8" max="161" width="10.625" style="374" customWidth="1"/>
    <col min="162" max="16384" width="8.875" style="374"/>
  </cols>
  <sheetData>
    <row r="1" spans="1:7" s="456" customFormat="1" ht="15" customHeight="1">
      <c r="A1" s="455" t="s">
        <v>3042</v>
      </c>
      <c r="B1" s="337" t="s">
        <v>3059</v>
      </c>
      <c r="C1" s="337" t="s">
        <v>3060</v>
      </c>
      <c r="D1" s="337" t="s">
        <v>578</v>
      </c>
      <c r="E1" s="337" t="s">
        <v>515</v>
      </c>
      <c r="F1" s="457" t="s">
        <v>247</v>
      </c>
      <c r="G1" s="457" t="s">
        <v>258</v>
      </c>
    </row>
    <row r="2" spans="1:7" ht="15" customHeight="1">
      <c r="A2" s="455">
        <v>45291</v>
      </c>
      <c r="B2" s="337" t="s">
        <v>537</v>
      </c>
      <c r="C2" s="337" t="s">
        <v>3433</v>
      </c>
      <c r="D2" s="337" t="s">
        <v>97</v>
      </c>
      <c r="E2" s="337" t="s">
        <v>3295</v>
      </c>
      <c r="F2" s="454" t="s">
        <v>2361</v>
      </c>
      <c r="G2" s="454">
        <v>0</v>
      </c>
    </row>
  </sheetData>
  <autoFilter ref="A1:G2"/>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20.125" style="374" bestFit="1" customWidth="1"/>
    <col min="5" max="5" width="8.375" style="471" bestFit="1" customWidth="1"/>
    <col min="6" max="161" width="10.625" style="374" customWidth="1"/>
    <col min="162" max="16384" width="8.875" style="374"/>
  </cols>
  <sheetData>
    <row r="1" spans="1:5" s="456" customFormat="1" ht="15" customHeight="1">
      <c r="A1" s="455" t="s">
        <v>3042</v>
      </c>
      <c r="B1" s="337" t="s">
        <v>3059</v>
      </c>
      <c r="C1" s="337" t="s">
        <v>3060</v>
      </c>
      <c r="D1" s="337" t="s">
        <v>578</v>
      </c>
      <c r="E1" s="466" t="s">
        <v>254</v>
      </c>
    </row>
    <row r="2" spans="1:5" ht="15" customHeight="1">
      <c r="A2" s="455">
        <v>45291</v>
      </c>
      <c r="B2" s="337" t="s">
        <v>537</v>
      </c>
      <c r="C2" s="337" t="s">
        <v>3433</v>
      </c>
      <c r="D2" s="337" t="s">
        <v>3296</v>
      </c>
      <c r="E2" s="454" t="s">
        <v>2361</v>
      </c>
    </row>
  </sheetData>
  <autoFilter ref="A1:E2"/>
  <phoneticPr fontId="14"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6.375" style="374" bestFit="1" customWidth="1"/>
    <col min="5" max="5" width="9.375" style="472" bestFit="1" customWidth="1"/>
    <col min="6" max="6" width="10.375" style="472" bestFit="1" customWidth="1"/>
    <col min="7" max="161" width="10.625" style="374" customWidth="1"/>
    <col min="162" max="16384" width="8.875" style="374"/>
  </cols>
  <sheetData>
    <row r="1" spans="1:6" s="456" customFormat="1" ht="15" customHeight="1">
      <c r="A1" s="455" t="s">
        <v>3042</v>
      </c>
      <c r="B1" s="337" t="s">
        <v>3059</v>
      </c>
      <c r="C1" s="337" t="s">
        <v>3060</v>
      </c>
      <c r="D1" s="337" t="s">
        <v>578</v>
      </c>
      <c r="E1" s="465" t="s">
        <v>342</v>
      </c>
      <c r="F1" s="465" t="s">
        <v>358</v>
      </c>
    </row>
    <row r="2" spans="1:6" ht="15" customHeight="1">
      <c r="A2" s="455">
        <v>45291</v>
      </c>
      <c r="B2" s="337" t="s">
        <v>537</v>
      </c>
      <c r="C2" s="337" t="s">
        <v>3433</v>
      </c>
      <c r="D2" s="337" t="s">
        <v>3297</v>
      </c>
      <c r="E2" s="483">
        <v>1</v>
      </c>
      <c r="F2" s="483" t="s">
        <v>1205</v>
      </c>
    </row>
  </sheetData>
  <autoFilter ref="A1:F2"/>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3.375" style="374" bestFit="1" customWidth="1"/>
    <col min="5" max="5" width="11.125" style="374" bestFit="1" customWidth="1"/>
    <col min="6" max="7" width="11.875" style="452" bestFit="1" customWidth="1"/>
    <col min="8" max="161" width="10.625" style="374" customWidth="1"/>
    <col min="162" max="16384" width="8.875" style="374"/>
  </cols>
  <sheetData>
    <row r="1" spans="1:7" s="456" customFormat="1" ht="15" customHeight="1">
      <c r="A1" s="455" t="s">
        <v>3042</v>
      </c>
      <c r="B1" s="337" t="s">
        <v>3059</v>
      </c>
      <c r="C1" s="337" t="s">
        <v>3060</v>
      </c>
      <c r="D1" s="337" t="s">
        <v>578</v>
      </c>
      <c r="E1" s="337" t="s">
        <v>515</v>
      </c>
      <c r="F1" s="457" t="s">
        <v>376</v>
      </c>
      <c r="G1" s="457" t="s">
        <v>380</v>
      </c>
    </row>
    <row r="2" spans="1:7" ht="15" customHeight="1">
      <c r="A2" s="455">
        <v>45291</v>
      </c>
      <c r="B2" s="337" t="s">
        <v>537</v>
      </c>
      <c r="C2" s="337" t="s">
        <v>3433</v>
      </c>
      <c r="D2" s="337"/>
      <c r="E2" s="337" t="s">
        <v>3295</v>
      </c>
      <c r="F2" s="454" t="s">
        <v>1205</v>
      </c>
      <c r="G2" s="454" t="s">
        <v>1205</v>
      </c>
    </row>
  </sheetData>
  <autoFilter ref="A1:G2"/>
  <phoneticPr fontId="1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X89"/>
  <sheetViews>
    <sheetView workbookViewId="0"/>
  </sheetViews>
  <sheetFormatPr defaultRowHeight="15"/>
  <cols>
    <col min="1" max="1" width="18.875" style="184" customWidth="1"/>
    <col min="2" max="2" width="13.625" style="184" customWidth="1"/>
    <col min="3" max="3" width="14.125" style="184" customWidth="1"/>
    <col min="4" max="4" width="15" style="184" customWidth="1"/>
    <col min="5" max="5" width="20.375" style="184" bestFit="1" customWidth="1"/>
    <col min="6" max="6" width="14.125" style="184" bestFit="1" customWidth="1"/>
    <col min="7" max="7" width="22.75" style="184" bestFit="1" customWidth="1"/>
    <col min="8" max="8" width="15.375" style="184" customWidth="1"/>
    <col min="9" max="9" width="15.25" style="184" customWidth="1"/>
    <col min="10" max="10" width="3.875" style="184" customWidth="1"/>
    <col min="11" max="11" width="11" style="184" customWidth="1"/>
    <col min="12" max="12" width="12.875" style="184" customWidth="1"/>
    <col min="13" max="13" width="14.375" style="184" bestFit="1" customWidth="1"/>
    <col min="14" max="16" width="13.625" style="184" customWidth="1"/>
    <col min="17" max="17" width="14.25" style="184" customWidth="1"/>
    <col min="18" max="18" width="19.75" style="184" bestFit="1" customWidth="1"/>
    <col min="19" max="19" width="25.375" style="184" bestFit="1" customWidth="1"/>
    <col min="20" max="20" width="35.125" style="184" customWidth="1"/>
    <col min="21" max="21" width="14.375" style="184" customWidth="1"/>
    <col min="22" max="22" width="15.25" style="184" customWidth="1"/>
    <col min="23" max="23" width="27.75" style="184" customWidth="1"/>
    <col min="24" max="24" width="14.375" style="184" customWidth="1"/>
    <col min="25" max="25" width="19.125" style="184" customWidth="1"/>
    <col min="26" max="26" width="15.125" style="184" customWidth="1"/>
    <col min="27" max="27" width="14" style="184" customWidth="1"/>
    <col min="28" max="28" width="12.375" style="184" hidden="1" customWidth="1"/>
    <col min="29" max="30" width="14.375" style="184" hidden="1" customWidth="1"/>
    <col min="31" max="32" width="13.625" style="184" hidden="1" customWidth="1"/>
    <col min="33" max="33" width="14.375" style="184" hidden="1" customWidth="1"/>
    <col min="34" max="34" width="15.625" style="184" hidden="1" customWidth="1"/>
    <col min="35" max="35" width="20.375" style="184" hidden="1" customWidth="1"/>
    <col min="36" max="37" width="14.375" style="184" hidden="1" customWidth="1"/>
    <col min="38" max="38" width="14.375" style="184" customWidth="1"/>
    <col min="39" max="39" width="19.25" style="184" customWidth="1"/>
    <col min="40" max="40" width="14.375" style="184" customWidth="1"/>
    <col min="41" max="41" width="18" style="184" customWidth="1"/>
    <col min="42" max="42" width="15.625" style="184" customWidth="1"/>
    <col min="43" max="43" width="14" style="184" customWidth="1"/>
    <col min="44" max="44" width="13.625" style="184" customWidth="1"/>
    <col min="45" max="45" width="15.25" style="184" customWidth="1"/>
    <col min="46" max="48" width="13.625" style="184" customWidth="1"/>
    <col min="49" max="51" width="15.25" style="184" customWidth="1"/>
    <col min="52" max="54" width="13.625" style="184" customWidth="1"/>
    <col min="55" max="55" width="17.875" style="184" customWidth="1"/>
    <col min="56" max="56" width="15.25" style="184" customWidth="1"/>
    <col min="57" max="57" width="18.25" style="184" customWidth="1"/>
    <col min="58" max="58" width="4.75" style="184" customWidth="1"/>
    <col min="59" max="59" width="11.375" style="184" bestFit="1" customWidth="1"/>
    <col min="60" max="60" width="20.625" style="184" bestFit="1" customWidth="1"/>
    <col min="61" max="61" width="18.25" style="184" customWidth="1"/>
    <col min="62" max="62" width="19.75" style="184" bestFit="1" customWidth="1"/>
    <col min="63" max="63" width="18.125" style="184" customWidth="1"/>
    <col min="64" max="64" width="22.25" style="184" customWidth="1"/>
    <col min="65" max="69" width="20.125" style="184" customWidth="1"/>
    <col min="70" max="70" width="5" style="184" customWidth="1"/>
    <col min="71" max="71" width="9.125" style="184"/>
    <col min="72" max="72" width="13.875" style="184" bestFit="1" customWidth="1"/>
    <col min="73" max="73" width="29" style="184" bestFit="1" customWidth="1"/>
    <col min="74" max="74" width="16.875" style="184" customWidth="1"/>
    <col min="75" max="76" width="12.875" style="184" bestFit="1" customWidth="1"/>
    <col min="77" max="256" width="9.125" style="184"/>
    <col min="257" max="257" width="18.875" style="184" customWidth="1"/>
    <col min="258" max="258" width="13.625" style="184" customWidth="1"/>
    <col min="259" max="259" width="14.125" style="184" customWidth="1"/>
    <col min="260" max="260" width="15" style="184" customWidth="1"/>
    <col min="261" max="261" width="20.375" style="184" bestFit="1" customWidth="1"/>
    <col min="262" max="262" width="14.125" style="184" bestFit="1" customWidth="1"/>
    <col min="263" max="263" width="22.75" style="184" bestFit="1" customWidth="1"/>
    <col min="264" max="264" width="15.375" style="184" customWidth="1"/>
    <col min="265" max="265" width="15.25" style="184" customWidth="1"/>
    <col min="266" max="266" width="3.875" style="184" customWidth="1"/>
    <col min="267" max="267" width="11" style="184" customWidth="1"/>
    <col min="268" max="268" width="12.875" style="184" customWidth="1"/>
    <col min="269" max="269" width="14.375" style="184" bestFit="1" customWidth="1"/>
    <col min="270" max="272" width="13.625" style="184" customWidth="1"/>
    <col min="273" max="273" width="14.25" style="184" customWidth="1"/>
    <col min="274" max="274" width="19.75" style="184" bestFit="1" customWidth="1"/>
    <col min="275" max="275" width="25.375" style="184" bestFit="1" customWidth="1"/>
    <col min="276" max="276" width="35.125" style="184" customWidth="1"/>
    <col min="277" max="277" width="14.375" style="184" customWidth="1"/>
    <col min="278" max="278" width="15.25" style="184" customWidth="1"/>
    <col min="279" max="279" width="27.75" style="184" customWidth="1"/>
    <col min="280" max="280" width="14.375" style="184" customWidth="1"/>
    <col min="281" max="281" width="19.125" style="184" customWidth="1"/>
    <col min="282" max="282" width="15.125" style="184" customWidth="1"/>
    <col min="283" max="283" width="14" style="184" customWidth="1"/>
    <col min="284" max="293" width="0" style="184" hidden="1" customWidth="1"/>
    <col min="294" max="294" width="14.375" style="184" customWidth="1"/>
    <col min="295" max="295" width="19.25" style="184" customWidth="1"/>
    <col min="296" max="296" width="14.375" style="184" customWidth="1"/>
    <col min="297" max="297" width="18" style="184" customWidth="1"/>
    <col min="298" max="298" width="15.625" style="184" customWidth="1"/>
    <col min="299" max="299" width="14" style="184" customWidth="1"/>
    <col min="300" max="300" width="13.625" style="184" customWidth="1"/>
    <col min="301" max="301" width="15.25" style="184" customWidth="1"/>
    <col min="302" max="304" width="13.625" style="184" customWidth="1"/>
    <col min="305" max="307" width="15.25" style="184" customWidth="1"/>
    <col min="308" max="310" width="13.625" style="184" customWidth="1"/>
    <col min="311" max="311" width="17.875" style="184" customWidth="1"/>
    <col min="312" max="312" width="15.25" style="184" customWidth="1"/>
    <col min="313" max="313" width="18.25" style="184" customWidth="1"/>
    <col min="314" max="314" width="4.75" style="184" customWidth="1"/>
    <col min="315" max="315" width="11.375" style="184" bestFit="1" customWidth="1"/>
    <col min="316" max="316" width="20.625" style="184" bestFit="1" customWidth="1"/>
    <col min="317" max="317" width="18.25" style="184" customWidth="1"/>
    <col min="318" max="318" width="19.75" style="184" bestFit="1" customWidth="1"/>
    <col min="319" max="319" width="18.125" style="184" customWidth="1"/>
    <col min="320" max="320" width="22.25" style="184" customWidth="1"/>
    <col min="321" max="325" width="20.125" style="184" customWidth="1"/>
    <col min="326" max="326" width="5" style="184" customWidth="1"/>
    <col min="327" max="327" width="9.125" style="184"/>
    <col min="328" max="328" width="13.875" style="184" bestFit="1" customWidth="1"/>
    <col min="329" max="329" width="29" style="184" bestFit="1" customWidth="1"/>
    <col min="330" max="330" width="16.875" style="184" customWidth="1"/>
    <col min="331" max="332" width="12.875" style="184" bestFit="1" customWidth="1"/>
    <col min="333" max="512" width="9.125" style="184"/>
    <col min="513" max="513" width="18.875" style="184" customWidth="1"/>
    <col min="514" max="514" width="13.625" style="184" customWidth="1"/>
    <col min="515" max="515" width="14.125" style="184" customWidth="1"/>
    <col min="516" max="516" width="15" style="184" customWidth="1"/>
    <col min="517" max="517" width="20.375" style="184" bestFit="1" customWidth="1"/>
    <col min="518" max="518" width="14.125" style="184" bestFit="1" customWidth="1"/>
    <col min="519" max="519" width="22.75" style="184" bestFit="1" customWidth="1"/>
    <col min="520" max="520" width="15.375" style="184" customWidth="1"/>
    <col min="521" max="521" width="15.25" style="184" customWidth="1"/>
    <col min="522" max="522" width="3.875" style="184" customWidth="1"/>
    <col min="523" max="523" width="11" style="184" customWidth="1"/>
    <col min="524" max="524" width="12.875" style="184" customWidth="1"/>
    <col min="525" max="525" width="14.375" style="184" bestFit="1" customWidth="1"/>
    <col min="526" max="528" width="13.625" style="184" customWidth="1"/>
    <col min="529" max="529" width="14.25" style="184" customWidth="1"/>
    <col min="530" max="530" width="19.75" style="184" bestFit="1" customWidth="1"/>
    <col min="531" max="531" width="25.375" style="184" bestFit="1" customWidth="1"/>
    <col min="532" max="532" width="35.125" style="184" customWidth="1"/>
    <col min="533" max="533" width="14.375" style="184" customWidth="1"/>
    <col min="534" max="534" width="15.25" style="184" customWidth="1"/>
    <col min="535" max="535" width="27.75" style="184" customWidth="1"/>
    <col min="536" max="536" width="14.375" style="184" customWidth="1"/>
    <col min="537" max="537" width="19.125" style="184" customWidth="1"/>
    <col min="538" max="538" width="15.125" style="184" customWidth="1"/>
    <col min="539" max="539" width="14" style="184" customWidth="1"/>
    <col min="540" max="549" width="0" style="184" hidden="1" customWidth="1"/>
    <col min="550" max="550" width="14.375" style="184" customWidth="1"/>
    <col min="551" max="551" width="19.25" style="184" customWidth="1"/>
    <col min="552" max="552" width="14.375" style="184" customWidth="1"/>
    <col min="553" max="553" width="18" style="184" customWidth="1"/>
    <col min="554" max="554" width="15.625" style="184" customWidth="1"/>
    <col min="555" max="555" width="14" style="184" customWidth="1"/>
    <col min="556" max="556" width="13.625" style="184" customWidth="1"/>
    <col min="557" max="557" width="15.25" style="184" customWidth="1"/>
    <col min="558" max="560" width="13.625" style="184" customWidth="1"/>
    <col min="561" max="563" width="15.25" style="184" customWidth="1"/>
    <col min="564" max="566" width="13.625" style="184" customWidth="1"/>
    <col min="567" max="567" width="17.875" style="184" customWidth="1"/>
    <col min="568" max="568" width="15.25" style="184" customWidth="1"/>
    <col min="569" max="569" width="18.25" style="184" customWidth="1"/>
    <col min="570" max="570" width="4.75" style="184" customWidth="1"/>
    <col min="571" max="571" width="11.375" style="184" bestFit="1" customWidth="1"/>
    <col min="572" max="572" width="20.625" style="184" bestFit="1" customWidth="1"/>
    <col min="573" max="573" width="18.25" style="184" customWidth="1"/>
    <col min="574" max="574" width="19.75" style="184" bestFit="1" customWidth="1"/>
    <col min="575" max="575" width="18.125" style="184" customWidth="1"/>
    <col min="576" max="576" width="22.25" style="184" customWidth="1"/>
    <col min="577" max="581" width="20.125" style="184" customWidth="1"/>
    <col min="582" max="582" width="5" style="184" customWidth="1"/>
    <col min="583" max="583" width="9.125" style="184"/>
    <col min="584" max="584" width="13.875" style="184" bestFit="1" customWidth="1"/>
    <col min="585" max="585" width="29" style="184" bestFit="1" customWidth="1"/>
    <col min="586" max="586" width="16.875" style="184" customWidth="1"/>
    <col min="587" max="588" width="12.875" style="184" bestFit="1" customWidth="1"/>
    <col min="589" max="768" width="9.125" style="184"/>
    <col min="769" max="769" width="18.875" style="184" customWidth="1"/>
    <col min="770" max="770" width="13.625" style="184" customWidth="1"/>
    <col min="771" max="771" width="14.125" style="184" customWidth="1"/>
    <col min="772" max="772" width="15" style="184" customWidth="1"/>
    <col min="773" max="773" width="20.375" style="184" bestFit="1" customWidth="1"/>
    <col min="774" max="774" width="14.125" style="184" bestFit="1" customWidth="1"/>
    <col min="775" max="775" width="22.75" style="184" bestFit="1" customWidth="1"/>
    <col min="776" max="776" width="15.375" style="184" customWidth="1"/>
    <col min="777" max="777" width="15.25" style="184" customWidth="1"/>
    <col min="778" max="778" width="3.875" style="184" customWidth="1"/>
    <col min="779" max="779" width="11" style="184" customWidth="1"/>
    <col min="780" max="780" width="12.875" style="184" customWidth="1"/>
    <col min="781" max="781" width="14.375" style="184" bestFit="1" customWidth="1"/>
    <col min="782" max="784" width="13.625" style="184" customWidth="1"/>
    <col min="785" max="785" width="14.25" style="184" customWidth="1"/>
    <col min="786" max="786" width="19.75" style="184" bestFit="1" customWidth="1"/>
    <col min="787" max="787" width="25.375" style="184" bestFit="1" customWidth="1"/>
    <col min="788" max="788" width="35.125" style="184" customWidth="1"/>
    <col min="789" max="789" width="14.375" style="184" customWidth="1"/>
    <col min="790" max="790" width="15.25" style="184" customWidth="1"/>
    <col min="791" max="791" width="27.75" style="184" customWidth="1"/>
    <col min="792" max="792" width="14.375" style="184" customWidth="1"/>
    <col min="793" max="793" width="19.125" style="184" customWidth="1"/>
    <col min="794" max="794" width="15.125" style="184" customWidth="1"/>
    <col min="795" max="795" width="14" style="184" customWidth="1"/>
    <col min="796" max="805" width="0" style="184" hidden="1" customWidth="1"/>
    <col min="806" max="806" width="14.375" style="184" customWidth="1"/>
    <col min="807" max="807" width="19.25" style="184" customWidth="1"/>
    <col min="808" max="808" width="14.375" style="184" customWidth="1"/>
    <col min="809" max="809" width="18" style="184" customWidth="1"/>
    <col min="810" max="810" width="15.625" style="184" customWidth="1"/>
    <col min="811" max="811" width="14" style="184" customWidth="1"/>
    <col min="812" max="812" width="13.625" style="184" customWidth="1"/>
    <col min="813" max="813" width="15.25" style="184" customWidth="1"/>
    <col min="814" max="816" width="13.625" style="184" customWidth="1"/>
    <col min="817" max="819" width="15.25" style="184" customWidth="1"/>
    <col min="820" max="822" width="13.625" style="184" customWidth="1"/>
    <col min="823" max="823" width="17.875" style="184" customWidth="1"/>
    <col min="824" max="824" width="15.25" style="184" customWidth="1"/>
    <col min="825" max="825" width="18.25" style="184" customWidth="1"/>
    <col min="826" max="826" width="4.75" style="184" customWidth="1"/>
    <col min="827" max="827" width="11.375" style="184" bestFit="1" customWidth="1"/>
    <col min="828" max="828" width="20.625" style="184" bestFit="1" customWidth="1"/>
    <col min="829" max="829" width="18.25" style="184" customWidth="1"/>
    <col min="830" max="830" width="19.75" style="184" bestFit="1" customWidth="1"/>
    <col min="831" max="831" width="18.125" style="184" customWidth="1"/>
    <col min="832" max="832" width="22.25" style="184" customWidth="1"/>
    <col min="833" max="837" width="20.125" style="184" customWidth="1"/>
    <col min="838" max="838" width="5" style="184" customWidth="1"/>
    <col min="839" max="839" width="9.125" style="184"/>
    <col min="840" max="840" width="13.875" style="184" bestFit="1" customWidth="1"/>
    <col min="841" max="841" width="29" style="184" bestFit="1" customWidth="1"/>
    <col min="842" max="842" width="16.875" style="184" customWidth="1"/>
    <col min="843" max="844" width="12.875" style="184" bestFit="1" customWidth="1"/>
    <col min="845" max="1024" width="9.125" style="184"/>
    <col min="1025" max="1025" width="18.875" style="184" customWidth="1"/>
    <col min="1026" max="1026" width="13.625" style="184" customWidth="1"/>
    <col min="1027" max="1027" width="14.125" style="184" customWidth="1"/>
    <col min="1028" max="1028" width="15" style="184" customWidth="1"/>
    <col min="1029" max="1029" width="20.375" style="184" bestFit="1" customWidth="1"/>
    <col min="1030" max="1030" width="14.125" style="184" bestFit="1" customWidth="1"/>
    <col min="1031" max="1031" width="22.75" style="184" bestFit="1" customWidth="1"/>
    <col min="1032" max="1032" width="15.375" style="184" customWidth="1"/>
    <col min="1033" max="1033" width="15.25" style="184" customWidth="1"/>
    <col min="1034" max="1034" width="3.875" style="184" customWidth="1"/>
    <col min="1035" max="1035" width="11" style="184" customWidth="1"/>
    <col min="1036" max="1036" width="12.875" style="184" customWidth="1"/>
    <col min="1037" max="1037" width="14.375" style="184" bestFit="1" customWidth="1"/>
    <col min="1038" max="1040" width="13.625" style="184" customWidth="1"/>
    <col min="1041" max="1041" width="14.25" style="184" customWidth="1"/>
    <col min="1042" max="1042" width="19.75" style="184" bestFit="1" customWidth="1"/>
    <col min="1043" max="1043" width="25.375" style="184" bestFit="1" customWidth="1"/>
    <col min="1044" max="1044" width="35.125" style="184" customWidth="1"/>
    <col min="1045" max="1045" width="14.375" style="184" customWidth="1"/>
    <col min="1046" max="1046" width="15.25" style="184" customWidth="1"/>
    <col min="1047" max="1047" width="27.75" style="184" customWidth="1"/>
    <col min="1048" max="1048" width="14.375" style="184" customWidth="1"/>
    <col min="1049" max="1049" width="19.125" style="184" customWidth="1"/>
    <col min="1050" max="1050" width="15.125" style="184" customWidth="1"/>
    <col min="1051" max="1051" width="14" style="184" customWidth="1"/>
    <col min="1052" max="1061" width="0" style="184" hidden="1" customWidth="1"/>
    <col min="1062" max="1062" width="14.375" style="184" customWidth="1"/>
    <col min="1063" max="1063" width="19.25" style="184" customWidth="1"/>
    <col min="1064" max="1064" width="14.375" style="184" customWidth="1"/>
    <col min="1065" max="1065" width="18" style="184" customWidth="1"/>
    <col min="1066" max="1066" width="15.625" style="184" customWidth="1"/>
    <col min="1067" max="1067" width="14" style="184" customWidth="1"/>
    <col min="1068" max="1068" width="13.625" style="184" customWidth="1"/>
    <col min="1069" max="1069" width="15.25" style="184" customWidth="1"/>
    <col min="1070" max="1072" width="13.625" style="184" customWidth="1"/>
    <col min="1073" max="1075" width="15.25" style="184" customWidth="1"/>
    <col min="1076" max="1078" width="13.625" style="184" customWidth="1"/>
    <col min="1079" max="1079" width="17.875" style="184" customWidth="1"/>
    <col min="1080" max="1080" width="15.25" style="184" customWidth="1"/>
    <col min="1081" max="1081" width="18.25" style="184" customWidth="1"/>
    <col min="1082" max="1082" width="4.75" style="184" customWidth="1"/>
    <col min="1083" max="1083" width="11.375" style="184" bestFit="1" customWidth="1"/>
    <col min="1084" max="1084" width="20.625" style="184" bestFit="1" customWidth="1"/>
    <col min="1085" max="1085" width="18.25" style="184" customWidth="1"/>
    <col min="1086" max="1086" width="19.75" style="184" bestFit="1" customWidth="1"/>
    <col min="1087" max="1087" width="18.125" style="184" customWidth="1"/>
    <col min="1088" max="1088" width="22.25" style="184" customWidth="1"/>
    <col min="1089" max="1093" width="20.125" style="184" customWidth="1"/>
    <col min="1094" max="1094" width="5" style="184" customWidth="1"/>
    <col min="1095" max="1095" width="9.125" style="184"/>
    <col min="1096" max="1096" width="13.875" style="184" bestFit="1" customWidth="1"/>
    <col min="1097" max="1097" width="29" style="184" bestFit="1" customWidth="1"/>
    <col min="1098" max="1098" width="16.875" style="184" customWidth="1"/>
    <col min="1099" max="1100" width="12.875" style="184" bestFit="1" customWidth="1"/>
    <col min="1101" max="1280" width="9.125" style="184"/>
    <col min="1281" max="1281" width="18.875" style="184" customWidth="1"/>
    <col min="1282" max="1282" width="13.625" style="184" customWidth="1"/>
    <col min="1283" max="1283" width="14.125" style="184" customWidth="1"/>
    <col min="1284" max="1284" width="15" style="184" customWidth="1"/>
    <col min="1285" max="1285" width="20.375" style="184" bestFit="1" customWidth="1"/>
    <col min="1286" max="1286" width="14.125" style="184" bestFit="1" customWidth="1"/>
    <col min="1287" max="1287" width="22.75" style="184" bestFit="1" customWidth="1"/>
    <col min="1288" max="1288" width="15.375" style="184" customWidth="1"/>
    <col min="1289" max="1289" width="15.25" style="184" customWidth="1"/>
    <col min="1290" max="1290" width="3.875" style="184" customWidth="1"/>
    <col min="1291" max="1291" width="11" style="184" customWidth="1"/>
    <col min="1292" max="1292" width="12.875" style="184" customWidth="1"/>
    <col min="1293" max="1293" width="14.375" style="184" bestFit="1" customWidth="1"/>
    <col min="1294" max="1296" width="13.625" style="184" customWidth="1"/>
    <col min="1297" max="1297" width="14.25" style="184" customWidth="1"/>
    <col min="1298" max="1298" width="19.75" style="184" bestFit="1" customWidth="1"/>
    <col min="1299" max="1299" width="25.375" style="184" bestFit="1" customWidth="1"/>
    <col min="1300" max="1300" width="35.125" style="184" customWidth="1"/>
    <col min="1301" max="1301" width="14.375" style="184" customWidth="1"/>
    <col min="1302" max="1302" width="15.25" style="184" customWidth="1"/>
    <col min="1303" max="1303" width="27.75" style="184" customWidth="1"/>
    <col min="1304" max="1304" width="14.375" style="184" customWidth="1"/>
    <col min="1305" max="1305" width="19.125" style="184" customWidth="1"/>
    <col min="1306" max="1306" width="15.125" style="184" customWidth="1"/>
    <col min="1307" max="1307" width="14" style="184" customWidth="1"/>
    <col min="1308" max="1317" width="0" style="184" hidden="1" customWidth="1"/>
    <col min="1318" max="1318" width="14.375" style="184" customWidth="1"/>
    <col min="1319" max="1319" width="19.25" style="184" customWidth="1"/>
    <col min="1320" max="1320" width="14.375" style="184" customWidth="1"/>
    <col min="1321" max="1321" width="18" style="184" customWidth="1"/>
    <col min="1322" max="1322" width="15.625" style="184" customWidth="1"/>
    <col min="1323" max="1323" width="14" style="184" customWidth="1"/>
    <col min="1324" max="1324" width="13.625" style="184" customWidth="1"/>
    <col min="1325" max="1325" width="15.25" style="184" customWidth="1"/>
    <col min="1326" max="1328" width="13.625" style="184" customWidth="1"/>
    <col min="1329" max="1331" width="15.25" style="184" customWidth="1"/>
    <col min="1332" max="1334" width="13.625" style="184" customWidth="1"/>
    <col min="1335" max="1335" width="17.875" style="184" customWidth="1"/>
    <col min="1336" max="1336" width="15.25" style="184" customWidth="1"/>
    <col min="1337" max="1337" width="18.25" style="184" customWidth="1"/>
    <col min="1338" max="1338" width="4.75" style="184" customWidth="1"/>
    <col min="1339" max="1339" width="11.375" style="184" bestFit="1" customWidth="1"/>
    <col min="1340" max="1340" width="20.625" style="184" bestFit="1" customWidth="1"/>
    <col min="1341" max="1341" width="18.25" style="184" customWidth="1"/>
    <col min="1342" max="1342" width="19.75" style="184" bestFit="1" customWidth="1"/>
    <col min="1343" max="1343" width="18.125" style="184" customWidth="1"/>
    <col min="1344" max="1344" width="22.25" style="184" customWidth="1"/>
    <col min="1345" max="1349" width="20.125" style="184" customWidth="1"/>
    <col min="1350" max="1350" width="5" style="184" customWidth="1"/>
    <col min="1351" max="1351" width="9.125" style="184"/>
    <col min="1352" max="1352" width="13.875" style="184" bestFit="1" customWidth="1"/>
    <col min="1353" max="1353" width="29" style="184" bestFit="1" customWidth="1"/>
    <col min="1354" max="1354" width="16.875" style="184" customWidth="1"/>
    <col min="1355" max="1356" width="12.875" style="184" bestFit="1" customWidth="1"/>
    <col min="1357" max="1536" width="9.125" style="184"/>
    <col min="1537" max="1537" width="18.875" style="184" customWidth="1"/>
    <col min="1538" max="1538" width="13.625" style="184" customWidth="1"/>
    <col min="1539" max="1539" width="14.125" style="184" customWidth="1"/>
    <col min="1540" max="1540" width="15" style="184" customWidth="1"/>
    <col min="1541" max="1541" width="20.375" style="184" bestFit="1" customWidth="1"/>
    <col min="1542" max="1542" width="14.125" style="184" bestFit="1" customWidth="1"/>
    <col min="1543" max="1543" width="22.75" style="184" bestFit="1" customWidth="1"/>
    <col min="1544" max="1544" width="15.375" style="184" customWidth="1"/>
    <col min="1545" max="1545" width="15.25" style="184" customWidth="1"/>
    <col min="1546" max="1546" width="3.875" style="184" customWidth="1"/>
    <col min="1547" max="1547" width="11" style="184" customWidth="1"/>
    <col min="1548" max="1548" width="12.875" style="184" customWidth="1"/>
    <col min="1549" max="1549" width="14.375" style="184" bestFit="1" customWidth="1"/>
    <col min="1550" max="1552" width="13.625" style="184" customWidth="1"/>
    <col min="1553" max="1553" width="14.25" style="184" customWidth="1"/>
    <col min="1554" max="1554" width="19.75" style="184" bestFit="1" customWidth="1"/>
    <col min="1555" max="1555" width="25.375" style="184" bestFit="1" customWidth="1"/>
    <col min="1556" max="1556" width="35.125" style="184" customWidth="1"/>
    <col min="1557" max="1557" width="14.375" style="184" customWidth="1"/>
    <col min="1558" max="1558" width="15.25" style="184" customWidth="1"/>
    <col min="1559" max="1559" width="27.75" style="184" customWidth="1"/>
    <col min="1560" max="1560" width="14.375" style="184" customWidth="1"/>
    <col min="1561" max="1561" width="19.125" style="184" customWidth="1"/>
    <col min="1562" max="1562" width="15.125" style="184" customWidth="1"/>
    <col min="1563" max="1563" width="14" style="184" customWidth="1"/>
    <col min="1564" max="1573" width="0" style="184" hidden="1" customWidth="1"/>
    <col min="1574" max="1574" width="14.375" style="184" customWidth="1"/>
    <col min="1575" max="1575" width="19.25" style="184" customWidth="1"/>
    <col min="1576" max="1576" width="14.375" style="184" customWidth="1"/>
    <col min="1577" max="1577" width="18" style="184" customWidth="1"/>
    <col min="1578" max="1578" width="15.625" style="184" customWidth="1"/>
    <col min="1579" max="1579" width="14" style="184" customWidth="1"/>
    <col min="1580" max="1580" width="13.625" style="184" customWidth="1"/>
    <col min="1581" max="1581" width="15.25" style="184" customWidth="1"/>
    <col min="1582" max="1584" width="13.625" style="184" customWidth="1"/>
    <col min="1585" max="1587" width="15.25" style="184" customWidth="1"/>
    <col min="1588" max="1590" width="13.625" style="184" customWidth="1"/>
    <col min="1591" max="1591" width="17.875" style="184" customWidth="1"/>
    <col min="1592" max="1592" width="15.25" style="184" customWidth="1"/>
    <col min="1593" max="1593" width="18.25" style="184" customWidth="1"/>
    <col min="1594" max="1594" width="4.75" style="184" customWidth="1"/>
    <col min="1595" max="1595" width="11.375" style="184" bestFit="1" customWidth="1"/>
    <col min="1596" max="1596" width="20.625" style="184" bestFit="1" customWidth="1"/>
    <col min="1597" max="1597" width="18.25" style="184" customWidth="1"/>
    <col min="1598" max="1598" width="19.75" style="184" bestFit="1" customWidth="1"/>
    <col min="1599" max="1599" width="18.125" style="184" customWidth="1"/>
    <col min="1600" max="1600" width="22.25" style="184" customWidth="1"/>
    <col min="1601" max="1605" width="20.125" style="184" customWidth="1"/>
    <col min="1606" max="1606" width="5" style="184" customWidth="1"/>
    <col min="1607" max="1607" width="9.125" style="184"/>
    <col min="1608" max="1608" width="13.875" style="184" bestFit="1" customWidth="1"/>
    <col min="1609" max="1609" width="29" style="184" bestFit="1" customWidth="1"/>
    <col min="1610" max="1610" width="16.875" style="184" customWidth="1"/>
    <col min="1611" max="1612" width="12.875" style="184" bestFit="1" customWidth="1"/>
    <col min="1613" max="1792" width="9.125" style="184"/>
    <col min="1793" max="1793" width="18.875" style="184" customWidth="1"/>
    <col min="1794" max="1794" width="13.625" style="184" customWidth="1"/>
    <col min="1795" max="1795" width="14.125" style="184" customWidth="1"/>
    <col min="1796" max="1796" width="15" style="184" customWidth="1"/>
    <col min="1797" max="1797" width="20.375" style="184" bestFit="1" customWidth="1"/>
    <col min="1798" max="1798" width="14.125" style="184" bestFit="1" customWidth="1"/>
    <col min="1799" max="1799" width="22.75" style="184" bestFit="1" customWidth="1"/>
    <col min="1800" max="1800" width="15.375" style="184" customWidth="1"/>
    <col min="1801" max="1801" width="15.25" style="184" customWidth="1"/>
    <col min="1802" max="1802" width="3.875" style="184" customWidth="1"/>
    <col min="1803" max="1803" width="11" style="184" customWidth="1"/>
    <col min="1804" max="1804" width="12.875" style="184" customWidth="1"/>
    <col min="1805" max="1805" width="14.375" style="184" bestFit="1" customWidth="1"/>
    <col min="1806" max="1808" width="13.625" style="184" customWidth="1"/>
    <col min="1809" max="1809" width="14.25" style="184" customWidth="1"/>
    <col min="1810" max="1810" width="19.75" style="184" bestFit="1" customWidth="1"/>
    <col min="1811" max="1811" width="25.375" style="184" bestFit="1" customWidth="1"/>
    <col min="1812" max="1812" width="35.125" style="184" customWidth="1"/>
    <col min="1813" max="1813" width="14.375" style="184" customWidth="1"/>
    <col min="1814" max="1814" width="15.25" style="184" customWidth="1"/>
    <col min="1815" max="1815" width="27.75" style="184" customWidth="1"/>
    <col min="1816" max="1816" width="14.375" style="184" customWidth="1"/>
    <col min="1817" max="1817" width="19.125" style="184" customWidth="1"/>
    <col min="1818" max="1818" width="15.125" style="184" customWidth="1"/>
    <col min="1819" max="1819" width="14" style="184" customWidth="1"/>
    <col min="1820" max="1829" width="0" style="184" hidden="1" customWidth="1"/>
    <col min="1830" max="1830" width="14.375" style="184" customWidth="1"/>
    <col min="1831" max="1831" width="19.25" style="184" customWidth="1"/>
    <col min="1832" max="1832" width="14.375" style="184" customWidth="1"/>
    <col min="1833" max="1833" width="18" style="184" customWidth="1"/>
    <col min="1834" max="1834" width="15.625" style="184" customWidth="1"/>
    <col min="1835" max="1835" width="14" style="184" customWidth="1"/>
    <col min="1836" max="1836" width="13.625" style="184" customWidth="1"/>
    <col min="1837" max="1837" width="15.25" style="184" customWidth="1"/>
    <col min="1838" max="1840" width="13.625" style="184" customWidth="1"/>
    <col min="1841" max="1843" width="15.25" style="184" customWidth="1"/>
    <col min="1844" max="1846" width="13.625" style="184" customWidth="1"/>
    <col min="1847" max="1847" width="17.875" style="184" customWidth="1"/>
    <col min="1848" max="1848" width="15.25" style="184" customWidth="1"/>
    <col min="1849" max="1849" width="18.25" style="184" customWidth="1"/>
    <col min="1850" max="1850" width="4.75" style="184" customWidth="1"/>
    <col min="1851" max="1851" width="11.375" style="184" bestFit="1" customWidth="1"/>
    <col min="1852" max="1852" width="20.625" style="184" bestFit="1" customWidth="1"/>
    <col min="1853" max="1853" width="18.25" style="184" customWidth="1"/>
    <col min="1854" max="1854" width="19.75" style="184" bestFit="1" customWidth="1"/>
    <col min="1855" max="1855" width="18.125" style="184" customWidth="1"/>
    <col min="1856" max="1856" width="22.25" style="184" customWidth="1"/>
    <col min="1857" max="1861" width="20.125" style="184" customWidth="1"/>
    <col min="1862" max="1862" width="5" style="184" customWidth="1"/>
    <col min="1863" max="1863" width="9.125" style="184"/>
    <col min="1864" max="1864" width="13.875" style="184" bestFit="1" customWidth="1"/>
    <col min="1865" max="1865" width="29" style="184" bestFit="1" customWidth="1"/>
    <col min="1866" max="1866" width="16.875" style="184" customWidth="1"/>
    <col min="1867" max="1868" width="12.875" style="184" bestFit="1" customWidth="1"/>
    <col min="1869" max="2048" width="9.125" style="184"/>
    <col min="2049" max="2049" width="18.875" style="184" customWidth="1"/>
    <col min="2050" max="2050" width="13.625" style="184" customWidth="1"/>
    <col min="2051" max="2051" width="14.125" style="184" customWidth="1"/>
    <col min="2052" max="2052" width="15" style="184" customWidth="1"/>
    <col min="2053" max="2053" width="20.375" style="184" bestFit="1" customWidth="1"/>
    <col min="2054" max="2054" width="14.125" style="184" bestFit="1" customWidth="1"/>
    <col min="2055" max="2055" width="22.75" style="184" bestFit="1" customWidth="1"/>
    <col min="2056" max="2056" width="15.375" style="184" customWidth="1"/>
    <col min="2057" max="2057" width="15.25" style="184" customWidth="1"/>
    <col min="2058" max="2058" width="3.875" style="184" customWidth="1"/>
    <col min="2059" max="2059" width="11" style="184" customWidth="1"/>
    <col min="2060" max="2060" width="12.875" style="184" customWidth="1"/>
    <col min="2061" max="2061" width="14.375" style="184" bestFit="1" customWidth="1"/>
    <col min="2062" max="2064" width="13.625" style="184" customWidth="1"/>
    <col min="2065" max="2065" width="14.25" style="184" customWidth="1"/>
    <col min="2066" max="2066" width="19.75" style="184" bestFit="1" customWidth="1"/>
    <col min="2067" max="2067" width="25.375" style="184" bestFit="1" customWidth="1"/>
    <col min="2068" max="2068" width="35.125" style="184" customWidth="1"/>
    <col min="2069" max="2069" width="14.375" style="184" customWidth="1"/>
    <col min="2070" max="2070" width="15.25" style="184" customWidth="1"/>
    <col min="2071" max="2071" width="27.75" style="184" customWidth="1"/>
    <col min="2072" max="2072" width="14.375" style="184" customWidth="1"/>
    <col min="2073" max="2073" width="19.125" style="184" customWidth="1"/>
    <col min="2074" max="2074" width="15.125" style="184" customWidth="1"/>
    <col min="2075" max="2075" width="14" style="184" customWidth="1"/>
    <col min="2076" max="2085" width="0" style="184" hidden="1" customWidth="1"/>
    <col min="2086" max="2086" width="14.375" style="184" customWidth="1"/>
    <col min="2087" max="2087" width="19.25" style="184" customWidth="1"/>
    <col min="2088" max="2088" width="14.375" style="184" customWidth="1"/>
    <col min="2089" max="2089" width="18" style="184" customWidth="1"/>
    <col min="2090" max="2090" width="15.625" style="184" customWidth="1"/>
    <col min="2091" max="2091" width="14" style="184" customWidth="1"/>
    <col min="2092" max="2092" width="13.625" style="184" customWidth="1"/>
    <col min="2093" max="2093" width="15.25" style="184" customWidth="1"/>
    <col min="2094" max="2096" width="13.625" style="184" customWidth="1"/>
    <col min="2097" max="2099" width="15.25" style="184" customWidth="1"/>
    <col min="2100" max="2102" width="13.625" style="184" customWidth="1"/>
    <col min="2103" max="2103" width="17.875" style="184" customWidth="1"/>
    <col min="2104" max="2104" width="15.25" style="184" customWidth="1"/>
    <col min="2105" max="2105" width="18.25" style="184" customWidth="1"/>
    <col min="2106" max="2106" width="4.75" style="184" customWidth="1"/>
    <col min="2107" max="2107" width="11.375" style="184" bestFit="1" customWidth="1"/>
    <col min="2108" max="2108" width="20.625" style="184" bestFit="1" customWidth="1"/>
    <col min="2109" max="2109" width="18.25" style="184" customWidth="1"/>
    <col min="2110" max="2110" width="19.75" style="184" bestFit="1" customWidth="1"/>
    <col min="2111" max="2111" width="18.125" style="184" customWidth="1"/>
    <col min="2112" max="2112" width="22.25" style="184" customWidth="1"/>
    <col min="2113" max="2117" width="20.125" style="184" customWidth="1"/>
    <col min="2118" max="2118" width="5" style="184" customWidth="1"/>
    <col min="2119" max="2119" width="9.125" style="184"/>
    <col min="2120" max="2120" width="13.875" style="184" bestFit="1" customWidth="1"/>
    <col min="2121" max="2121" width="29" style="184" bestFit="1" customWidth="1"/>
    <col min="2122" max="2122" width="16.875" style="184" customWidth="1"/>
    <col min="2123" max="2124" width="12.875" style="184" bestFit="1" customWidth="1"/>
    <col min="2125" max="2304" width="9.125" style="184"/>
    <col min="2305" max="2305" width="18.875" style="184" customWidth="1"/>
    <col min="2306" max="2306" width="13.625" style="184" customWidth="1"/>
    <col min="2307" max="2307" width="14.125" style="184" customWidth="1"/>
    <col min="2308" max="2308" width="15" style="184" customWidth="1"/>
    <col min="2309" max="2309" width="20.375" style="184" bestFit="1" customWidth="1"/>
    <col min="2310" max="2310" width="14.125" style="184" bestFit="1" customWidth="1"/>
    <col min="2311" max="2311" width="22.75" style="184" bestFit="1" customWidth="1"/>
    <col min="2312" max="2312" width="15.375" style="184" customWidth="1"/>
    <col min="2313" max="2313" width="15.25" style="184" customWidth="1"/>
    <col min="2314" max="2314" width="3.875" style="184" customWidth="1"/>
    <col min="2315" max="2315" width="11" style="184" customWidth="1"/>
    <col min="2316" max="2316" width="12.875" style="184" customWidth="1"/>
    <col min="2317" max="2317" width="14.375" style="184" bestFit="1" customWidth="1"/>
    <col min="2318" max="2320" width="13.625" style="184" customWidth="1"/>
    <col min="2321" max="2321" width="14.25" style="184" customWidth="1"/>
    <col min="2322" max="2322" width="19.75" style="184" bestFit="1" customWidth="1"/>
    <col min="2323" max="2323" width="25.375" style="184" bestFit="1" customWidth="1"/>
    <col min="2324" max="2324" width="35.125" style="184" customWidth="1"/>
    <col min="2325" max="2325" width="14.375" style="184" customWidth="1"/>
    <col min="2326" max="2326" width="15.25" style="184" customWidth="1"/>
    <col min="2327" max="2327" width="27.75" style="184" customWidth="1"/>
    <col min="2328" max="2328" width="14.375" style="184" customWidth="1"/>
    <col min="2329" max="2329" width="19.125" style="184" customWidth="1"/>
    <col min="2330" max="2330" width="15.125" style="184" customWidth="1"/>
    <col min="2331" max="2331" width="14" style="184" customWidth="1"/>
    <col min="2332" max="2341" width="0" style="184" hidden="1" customWidth="1"/>
    <col min="2342" max="2342" width="14.375" style="184" customWidth="1"/>
    <col min="2343" max="2343" width="19.25" style="184" customWidth="1"/>
    <col min="2344" max="2344" width="14.375" style="184" customWidth="1"/>
    <col min="2345" max="2345" width="18" style="184" customWidth="1"/>
    <col min="2346" max="2346" width="15.625" style="184" customWidth="1"/>
    <col min="2347" max="2347" width="14" style="184" customWidth="1"/>
    <col min="2348" max="2348" width="13.625" style="184" customWidth="1"/>
    <col min="2349" max="2349" width="15.25" style="184" customWidth="1"/>
    <col min="2350" max="2352" width="13.625" style="184" customWidth="1"/>
    <col min="2353" max="2355" width="15.25" style="184" customWidth="1"/>
    <col min="2356" max="2358" width="13.625" style="184" customWidth="1"/>
    <col min="2359" max="2359" width="17.875" style="184" customWidth="1"/>
    <col min="2360" max="2360" width="15.25" style="184" customWidth="1"/>
    <col min="2361" max="2361" width="18.25" style="184" customWidth="1"/>
    <col min="2362" max="2362" width="4.75" style="184" customWidth="1"/>
    <col min="2363" max="2363" width="11.375" style="184" bestFit="1" customWidth="1"/>
    <col min="2364" max="2364" width="20.625" style="184" bestFit="1" customWidth="1"/>
    <col min="2365" max="2365" width="18.25" style="184" customWidth="1"/>
    <col min="2366" max="2366" width="19.75" style="184" bestFit="1" customWidth="1"/>
    <col min="2367" max="2367" width="18.125" style="184" customWidth="1"/>
    <col min="2368" max="2368" width="22.25" style="184" customWidth="1"/>
    <col min="2369" max="2373" width="20.125" style="184" customWidth="1"/>
    <col min="2374" max="2374" width="5" style="184" customWidth="1"/>
    <col min="2375" max="2375" width="9.125" style="184"/>
    <col min="2376" max="2376" width="13.875" style="184" bestFit="1" customWidth="1"/>
    <col min="2377" max="2377" width="29" style="184" bestFit="1" customWidth="1"/>
    <col min="2378" max="2378" width="16.875" style="184" customWidth="1"/>
    <col min="2379" max="2380" width="12.875" style="184" bestFit="1" customWidth="1"/>
    <col min="2381" max="2560" width="9.125" style="184"/>
    <col min="2561" max="2561" width="18.875" style="184" customWidth="1"/>
    <col min="2562" max="2562" width="13.625" style="184" customWidth="1"/>
    <col min="2563" max="2563" width="14.125" style="184" customWidth="1"/>
    <col min="2564" max="2564" width="15" style="184" customWidth="1"/>
    <col min="2565" max="2565" width="20.375" style="184" bestFit="1" customWidth="1"/>
    <col min="2566" max="2566" width="14.125" style="184" bestFit="1" customWidth="1"/>
    <col min="2567" max="2567" width="22.75" style="184" bestFit="1" customWidth="1"/>
    <col min="2568" max="2568" width="15.375" style="184" customWidth="1"/>
    <col min="2569" max="2569" width="15.25" style="184" customWidth="1"/>
    <col min="2570" max="2570" width="3.875" style="184" customWidth="1"/>
    <col min="2571" max="2571" width="11" style="184" customWidth="1"/>
    <col min="2572" max="2572" width="12.875" style="184" customWidth="1"/>
    <col min="2573" max="2573" width="14.375" style="184" bestFit="1" customWidth="1"/>
    <col min="2574" max="2576" width="13.625" style="184" customWidth="1"/>
    <col min="2577" max="2577" width="14.25" style="184" customWidth="1"/>
    <col min="2578" max="2578" width="19.75" style="184" bestFit="1" customWidth="1"/>
    <col min="2579" max="2579" width="25.375" style="184" bestFit="1" customWidth="1"/>
    <col min="2580" max="2580" width="35.125" style="184" customWidth="1"/>
    <col min="2581" max="2581" width="14.375" style="184" customWidth="1"/>
    <col min="2582" max="2582" width="15.25" style="184" customWidth="1"/>
    <col min="2583" max="2583" width="27.75" style="184" customWidth="1"/>
    <col min="2584" max="2584" width="14.375" style="184" customWidth="1"/>
    <col min="2585" max="2585" width="19.125" style="184" customWidth="1"/>
    <col min="2586" max="2586" width="15.125" style="184" customWidth="1"/>
    <col min="2587" max="2587" width="14" style="184" customWidth="1"/>
    <col min="2588" max="2597" width="0" style="184" hidden="1" customWidth="1"/>
    <col min="2598" max="2598" width="14.375" style="184" customWidth="1"/>
    <col min="2599" max="2599" width="19.25" style="184" customWidth="1"/>
    <col min="2600" max="2600" width="14.375" style="184" customWidth="1"/>
    <col min="2601" max="2601" width="18" style="184" customWidth="1"/>
    <col min="2602" max="2602" width="15.625" style="184" customWidth="1"/>
    <col min="2603" max="2603" width="14" style="184" customWidth="1"/>
    <col min="2604" max="2604" width="13.625" style="184" customWidth="1"/>
    <col min="2605" max="2605" width="15.25" style="184" customWidth="1"/>
    <col min="2606" max="2608" width="13.625" style="184" customWidth="1"/>
    <col min="2609" max="2611" width="15.25" style="184" customWidth="1"/>
    <col min="2612" max="2614" width="13.625" style="184" customWidth="1"/>
    <col min="2615" max="2615" width="17.875" style="184" customWidth="1"/>
    <col min="2616" max="2616" width="15.25" style="184" customWidth="1"/>
    <col min="2617" max="2617" width="18.25" style="184" customWidth="1"/>
    <col min="2618" max="2618" width="4.75" style="184" customWidth="1"/>
    <col min="2619" max="2619" width="11.375" style="184" bestFit="1" customWidth="1"/>
    <col min="2620" max="2620" width="20.625" style="184" bestFit="1" customWidth="1"/>
    <col min="2621" max="2621" width="18.25" style="184" customWidth="1"/>
    <col min="2622" max="2622" width="19.75" style="184" bestFit="1" customWidth="1"/>
    <col min="2623" max="2623" width="18.125" style="184" customWidth="1"/>
    <col min="2624" max="2624" width="22.25" style="184" customWidth="1"/>
    <col min="2625" max="2629" width="20.125" style="184" customWidth="1"/>
    <col min="2630" max="2630" width="5" style="184" customWidth="1"/>
    <col min="2631" max="2631" width="9.125" style="184"/>
    <col min="2632" max="2632" width="13.875" style="184" bestFit="1" customWidth="1"/>
    <col min="2633" max="2633" width="29" style="184" bestFit="1" customWidth="1"/>
    <col min="2634" max="2634" width="16.875" style="184" customWidth="1"/>
    <col min="2635" max="2636" width="12.875" style="184" bestFit="1" customWidth="1"/>
    <col min="2637" max="2816" width="9.125" style="184"/>
    <col min="2817" max="2817" width="18.875" style="184" customWidth="1"/>
    <col min="2818" max="2818" width="13.625" style="184" customWidth="1"/>
    <col min="2819" max="2819" width="14.125" style="184" customWidth="1"/>
    <col min="2820" max="2820" width="15" style="184" customWidth="1"/>
    <col min="2821" max="2821" width="20.375" style="184" bestFit="1" customWidth="1"/>
    <col min="2822" max="2822" width="14.125" style="184" bestFit="1" customWidth="1"/>
    <col min="2823" max="2823" width="22.75" style="184" bestFit="1" customWidth="1"/>
    <col min="2824" max="2824" width="15.375" style="184" customWidth="1"/>
    <col min="2825" max="2825" width="15.25" style="184" customWidth="1"/>
    <col min="2826" max="2826" width="3.875" style="184" customWidth="1"/>
    <col min="2827" max="2827" width="11" style="184" customWidth="1"/>
    <col min="2828" max="2828" width="12.875" style="184" customWidth="1"/>
    <col min="2829" max="2829" width="14.375" style="184" bestFit="1" customWidth="1"/>
    <col min="2830" max="2832" width="13.625" style="184" customWidth="1"/>
    <col min="2833" max="2833" width="14.25" style="184" customWidth="1"/>
    <col min="2834" max="2834" width="19.75" style="184" bestFit="1" customWidth="1"/>
    <col min="2835" max="2835" width="25.375" style="184" bestFit="1" customWidth="1"/>
    <col min="2836" max="2836" width="35.125" style="184" customWidth="1"/>
    <col min="2837" max="2837" width="14.375" style="184" customWidth="1"/>
    <col min="2838" max="2838" width="15.25" style="184" customWidth="1"/>
    <col min="2839" max="2839" width="27.75" style="184" customWidth="1"/>
    <col min="2840" max="2840" width="14.375" style="184" customWidth="1"/>
    <col min="2841" max="2841" width="19.125" style="184" customWidth="1"/>
    <col min="2842" max="2842" width="15.125" style="184" customWidth="1"/>
    <col min="2843" max="2843" width="14" style="184" customWidth="1"/>
    <col min="2844" max="2853" width="0" style="184" hidden="1" customWidth="1"/>
    <col min="2854" max="2854" width="14.375" style="184" customWidth="1"/>
    <col min="2855" max="2855" width="19.25" style="184" customWidth="1"/>
    <col min="2856" max="2856" width="14.375" style="184" customWidth="1"/>
    <col min="2857" max="2857" width="18" style="184" customWidth="1"/>
    <col min="2858" max="2858" width="15.625" style="184" customWidth="1"/>
    <col min="2859" max="2859" width="14" style="184" customWidth="1"/>
    <col min="2860" max="2860" width="13.625" style="184" customWidth="1"/>
    <col min="2861" max="2861" width="15.25" style="184" customWidth="1"/>
    <col min="2862" max="2864" width="13.625" style="184" customWidth="1"/>
    <col min="2865" max="2867" width="15.25" style="184" customWidth="1"/>
    <col min="2868" max="2870" width="13.625" style="184" customWidth="1"/>
    <col min="2871" max="2871" width="17.875" style="184" customWidth="1"/>
    <col min="2872" max="2872" width="15.25" style="184" customWidth="1"/>
    <col min="2873" max="2873" width="18.25" style="184" customWidth="1"/>
    <col min="2874" max="2874" width="4.75" style="184" customWidth="1"/>
    <col min="2875" max="2875" width="11.375" style="184" bestFit="1" customWidth="1"/>
    <col min="2876" max="2876" width="20.625" style="184" bestFit="1" customWidth="1"/>
    <col min="2877" max="2877" width="18.25" style="184" customWidth="1"/>
    <col min="2878" max="2878" width="19.75" style="184" bestFit="1" customWidth="1"/>
    <col min="2879" max="2879" width="18.125" style="184" customWidth="1"/>
    <col min="2880" max="2880" width="22.25" style="184" customWidth="1"/>
    <col min="2881" max="2885" width="20.125" style="184" customWidth="1"/>
    <col min="2886" max="2886" width="5" style="184" customWidth="1"/>
    <col min="2887" max="2887" width="9.125" style="184"/>
    <col min="2888" max="2888" width="13.875" style="184" bestFit="1" customWidth="1"/>
    <col min="2889" max="2889" width="29" style="184" bestFit="1" customWidth="1"/>
    <col min="2890" max="2890" width="16.875" style="184" customWidth="1"/>
    <col min="2891" max="2892" width="12.875" style="184" bestFit="1" customWidth="1"/>
    <col min="2893" max="3072" width="9.125" style="184"/>
    <col min="3073" max="3073" width="18.875" style="184" customWidth="1"/>
    <col min="3074" max="3074" width="13.625" style="184" customWidth="1"/>
    <col min="3075" max="3075" width="14.125" style="184" customWidth="1"/>
    <col min="3076" max="3076" width="15" style="184" customWidth="1"/>
    <col min="3077" max="3077" width="20.375" style="184" bestFit="1" customWidth="1"/>
    <col min="3078" max="3078" width="14.125" style="184" bestFit="1" customWidth="1"/>
    <col min="3079" max="3079" width="22.75" style="184" bestFit="1" customWidth="1"/>
    <col min="3080" max="3080" width="15.375" style="184" customWidth="1"/>
    <col min="3081" max="3081" width="15.25" style="184" customWidth="1"/>
    <col min="3082" max="3082" width="3.875" style="184" customWidth="1"/>
    <col min="3083" max="3083" width="11" style="184" customWidth="1"/>
    <col min="3084" max="3084" width="12.875" style="184" customWidth="1"/>
    <col min="3085" max="3085" width="14.375" style="184" bestFit="1" customWidth="1"/>
    <col min="3086" max="3088" width="13.625" style="184" customWidth="1"/>
    <col min="3089" max="3089" width="14.25" style="184" customWidth="1"/>
    <col min="3090" max="3090" width="19.75" style="184" bestFit="1" customWidth="1"/>
    <col min="3091" max="3091" width="25.375" style="184" bestFit="1" customWidth="1"/>
    <col min="3092" max="3092" width="35.125" style="184" customWidth="1"/>
    <col min="3093" max="3093" width="14.375" style="184" customWidth="1"/>
    <col min="3094" max="3094" width="15.25" style="184" customWidth="1"/>
    <col min="3095" max="3095" width="27.75" style="184" customWidth="1"/>
    <col min="3096" max="3096" width="14.375" style="184" customWidth="1"/>
    <col min="3097" max="3097" width="19.125" style="184" customWidth="1"/>
    <col min="3098" max="3098" width="15.125" style="184" customWidth="1"/>
    <col min="3099" max="3099" width="14" style="184" customWidth="1"/>
    <col min="3100" max="3109" width="0" style="184" hidden="1" customWidth="1"/>
    <col min="3110" max="3110" width="14.375" style="184" customWidth="1"/>
    <col min="3111" max="3111" width="19.25" style="184" customWidth="1"/>
    <col min="3112" max="3112" width="14.375" style="184" customWidth="1"/>
    <col min="3113" max="3113" width="18" style="184" customWidth="1"/>
    <col min="3114" max="3114" width="15.625" style="184" customWidth="1"/>
    <col min="3115" max="3115" width="14" style="184" customWidth="1"/>
    <col min="3116" max="3116" width="13.625" style="184" customWidth="1"/>
    <col min="3117" max="3117" width="15.25" style="184" customWidth="1"/>
    <col min="3118" max="3120" width="13.625" style="184" customWidth="1"/>
    <col min="3121" max="3123" width="15.25" style="184" customWidth="1"/>
    <col min="3124" max="3126" width="13.625" style="184" customWidth="1"/>
    <col min="3127" max="3127" width="17.875" style="184" customWidth="1"/>
    <col min="3128" max="3128" width="15.25" style="184" customWidth="1"/>
    <col min="3129" max="3129" width="18.25" style="184" customWidth="1"/>
    <col min="3130" max="3130" width="4.75" style="184" customWidth="1"/>
    <col min="3131" max="3131" width="11.375" style="184" bestFit="1" customWidth="1"/>
    <col min="3132" max="3132" width="20.625" style="184" bestFit="1" customWidth="1"/>
    <col min="3133" max="3133" width="18.25" style="184" customWidth="1"/>
    <col min="3134" max="3134" width="19.75" style="184" bestFit="1" customWidth="1"/>
    <col min="3135" max="3135" width="18.125" style="184" customWidth="1"/>
    <col min="3136" max="3136" width="22.25" style="184" customWidth="1"/>
    <col min="3137" max="3141" width="20.125" style="184" customWidth="1"/>
    <col min="3142" max="3142" width="5" style="184" customWidth="1"/>
    <col min="3143" max="3143" width="9.125" style="184"/>
    <col min="3144" max="3144" width="13.875" style="184" bestFit="1" customWidth="1"/>
    <col min="3145" max="3145" width="29" style="184" bestFit="1" customWidth="1"/>
    <col min="3146" max="3146" width="16.875" style="184" customWidth="1"/>
    <col min="3147" max="3148" width="12.875" style="184" bestFit="1" customWidth="1"/>
    <col min="3149" max="3328" width="9.125" style="184"/>
    <col min="3329" max="3329" width="18.875" style="184" customWidth="1"/>
    <col min="3330" max="3330" width="13.625" style="184" customWidth="1"/>
    <col min="3331" max="3331" width="14.125" style="184" customWidth="1"/>
    <col min="3332" max="3332" width="15" style="184" customWidth="1"/>
    <col min="3333" max="3333" width="20.375" style="184" bestFit="1" customWidth="1"/>
    <col min="3334" max="3334" width="14.125" style="184" bestFit="1" customWidth="1"/>
    <col min="3335" max="3335" width="22.75" style="184" bestFit="1" customWidth="1"/>
    <col min="3336" max="3336" width="15.375" style="184" customWidth="1"/>
    <col min="3337" max="3337" width="15.25" style="184" customWidth="1"/>
    <col min="3338" max="3338" width="3.875" style="184" customWidth="1"/>
    <col min="3339" max="3339" width="11" style="184" customWidth="1"/>
    <col min="3340" max="3340" width="12.875" style="184" customWidth="1"/>
    <col min="3341" max="3341" width="14.375" style="184" bestFit="1" customWidth="1"/>
    <col min="3342" max="3344" width="13.625" style="184" customWidth="1"/>
    <col min="3345" max="3345" width="14.25" style="184" customWidth="1"/>
    <col min="3346" max="3346" width="19.75" style="184" bestFit="1" customWidth="1"/>
    <col min="3347" max="3347" width="25.375" style="184" bestFit="1" customWidth="1"/>
    <col min="3348" max="3348" width="35.125" style="184" customWidth="1"/>
    <col min="3349" max="3349" width="14.375" style="184" customWidth="1"/>
    <col min="3350" max="3350" width="15.25" style="184" customWidth="1"/>
    <col min="3351" max="3351" width="27.75" style="184" customWidth="1"/>
    <col min="3352" max="3352" width="14.375" style="184" customWidth="1"/>
    <col min="3353" max="3353" width="19.125" style="184" customWidth="1"/>
    <col min="3354" max="3354" width="15.125" style="184" customWidth="1"/>
    <col min="3355" max="3355" width="14" style="184" customWidth="1"/>
    <col min="3356" max="3365" width="0" style="184" hidden="1" customWidth="1"/>
    <col min="3366" max="3366" width="14.375" style="184" customWidth="1"/>
    <col min="3367" max="3367" width="19.25" style="184" customWidth="1"/>
    <col min="3368" max="3368" width="14.375" style="184" customWidth="1"/>
    <col min="3369" max="3369" width="18" style="184" customWidth="1"/>
    <col min="3370" max="3370" width="15.625" style="184" customWidth="1"/>
    <col min="3371" max="3371" width="14" style="184" customWidth="1"/>
    <col min="3372" max="3372" width="13.625" style="184" customWidth="1"/>
    <col min="3373" max="3373" width="15.25" style="184" customWidth="1"/>
    <col min="3374" max="3376" width="13.625" style="184" customWidth="1"/>
    <col min="3377" max="3379" width="15.25" style="184" customWidth="1"/>
    <col min="3380" max="3382" width="13.625" style="184" customWidth="1"/>
    <col min="3383" max="3383" width="17.875" style="184" customWidth="1"/>
    <col min="3384" max="3384" width="15.25" style="184" customWidth="1"/>
    <col min="3385" max="3385" width="18.25" style="184" customWidth="1"/>
    <col min="3386" max="3386" width="4.75" style="184" customWidth="1"/>
    <col min="3387" max="3387" width="11.375" style="184" bestFit="1" customWidth="1"/>
    <col min="3388" max="3388" width="20.625" style="184" bestFit="1" customWidth="1"/>
    <col min="3389" max="3389" width="18.25" style="184" customWidth="1"/>
    <col min="3390" max="3390" width="19.75" style="184" bestFit="1" customWidth="1"/>
    <col min="3391" max="3391" width="18.125" style="184" customWidth="1"/>
    <col min="3392" max="3392" width="22.25" style="184" customWidth="1"/>
    <col min="3393" max="3397" width="20.125" style="184" customWidth="1"/>
    <col min="3398" max="3398" width="5" style="184" customWidth="1"/>
    <col min="3399" max="3399" width="9.125" style="184"/>
    <col min="3400" max="3400" width="13.875" style="184" bestFit="1" customWidth="1"/>
    <col min="3401" max="3401" width="29" style="184" bestFit="1" customWidth="1"/>
    <col min="3402" max="3402" width="16.875" style="184" customWidth="1"/>
    <col min="3403" max="3404" width="12.875" style="184" bestFit="1" customWidth="1"/>
    <col min="3405" max="3584" width="9.125" style="184"/>
    <col min="3585" max="3585" width="18.875" style="184" customWidth="1"/>
    <col min="3586" max="3586" width="13.625" style="184" customWidth="1"/>
    <col min="3587" max="3587" width="14.125" style="184" customWidth="1"/>
    <col min="3588" max="3588" width="15" style="184" customWidth="1"/>
    <col min="3589" max="3589" width="20.375" style="184" bestFit="1" customWidth="1"/>
    <col min="3590" max="3590" width="14.125" style="184" bestFit="1" customWidth="1"/>
    <col min="3591" max="3591" width="22.75" style="184" bestFit="1" customWidth="1"/>
    <col min="3592" max="3592" width="15.375" style="184" customWidth="1"/>
    <col min="3593" max="3593" width="15.25" style="184" customWidth="1"/>
    <col min="3594" max="3594" width="3.875" style="184" customWidth="1"/>
    <col min="3595" max="3595" width="11" style="184" customWidth="1"/>
    <col min="3596" max="3596" width="12.875" style="184" customWidth="1"/>
    <col min="3597" max="3597" width="14.375" style="184" bestFit="1" customWidth="1"/>
    <col min="3598" max="3600" width="13.625" style="184" customWidth="1"/>
    <col min="3601" max="3601" width="14.25" style="184" customWidth="1"/>
    <col min="3602" max="3602" width="19.75" style="184" bestFit="1" customWidth="1"/>
    <col min="3603" max="3603" width="25.375" style="184" bestFit="1" customWidth="1"/>
    <col min="3604" max="3604" width="35.125" style="184" customWidth="1"/>
    <col min="3605" max="3605" width="14.375" style="184" customWidth="1"/>
    <col min="3606" max="3606" width="15.25" style="184" customWidth="1"/>
    <col min="3607" max="3607" width="27.75" style="184" customWidth="1"/>
    <col min="3608" max="3608" width="14.375" style="184" customWidth="1"/>
    <col min="3609" max="3609" width="19.125" style="184" customWidth="1"/>
    <col min="3610" max="3610" width="15.125" style="184" customWidth="1"/>
    <col min="3611" max="3611" width="14" style="184" customWidth="1"/>
    <col min="3612" max="3621" width="0" style="184" hidden="1" customWidth="1"/>
    <col min="3622" max="3622" width="14.375" style="184" customWidth="1"/>
    <col min="3623" max="3623" width="19.25" style="184" customWidth="1"/>
    <col min="3624" max="3624" width="14.375" style="184" customWidth="1"/>
    <col min="3625" max="3625" width="18" style="184" customWidth="1"/>
    <col min="3626" max="3626" width="15.625" style="184" customWidth="1"/>
    <col min="3627" max="3627" width="14" style="184" customWidth="1"/>
    <col min="3628" max="3628" width="13.625" style="184" customWidth="1"/>
    <col min="3629" max="3629" width="15.25" style="184" customWidth="1"/>
    <col min="3630" max="3632" width="13.625" style="184" customWidth="1"/>
    <col min="3633" max="3635" width="15.25" style="184" customWidth="1"/>
    <col min="3636" max="3638" width="13.625" style="184" customWidth="1"/>
    <col min="3639" max="3639" width="17.875" style="184" customWidth="1"/>
    <col min="3640" max="3640" width="15.25" style="184" customWidth="1"/>
    <col min="3641" max="3641" width="18.25" style="184" customWidth="1"/>
    <col min="3642" max="3642" width="4.75" style="184" customWidth="1"/>
    <col min="3643" max="3643" width="11.375" style="184" bestFit="1" customWidth="1"/>
    <col min="3644" max="3644" width="20.625" style="184" bestFit="1" customWidth="1"/>
    <col min="3645" max="3645" width="18.25" style="184" customWidth="1"/>
    <col min="3646" max="3646" width="19.75" style="184" bestFit="1" customWidth="1"/>
    <col min="3647" max="3647" width="18.125" style="184" customWidth="1"/>
    <col min="3648" max="3648" width="22.25" style="184" customWidth="1"/>
    <col min="3649" max="3653" width="20.125" style="184" customWidth="1"/>
    <col min="3654" max="3654" width="5" style="184" customWidth="1"/>
    <col min="3655" max="3655" width="9.125" style="184"/>
    <col min="3656" max="3656" width="13.875" style="184" bestFit="1" customWidth="1"/>
    <col min="3657" max="3657" width="29" style="184" bestFit="1" customWidth="1"/>
    <col min="3658" max="3658" width="16.875" style="184" customWidth="1"/>
    <col min="3659" max="3660" width="12.875" style="184" bestFit="1" customWidth="1"/>
    <col min="3661" max="3840" width="9.125" style="184"/>
    <col min="3841" max="3841" width="18.875" style="184" customWidth="1"/>
    <col min="3842" max="3842" width="13.625" style="184" customWidth="1"/>
    <col min="3843" max="3843" width="14.125" style="184" customWidth="1"/>
    <col min="3844" max="3844" width="15" style="184" customWidth="1"/>
    <col min="3845" max="3845" width="20.375" style="184" bestFit="1" customWidth="1"/>
    <col min="3846" max="3846" width="14.125" style="184" bestFit="1" customWidth="1"/>
    <col min="3847" max="3847" width="22.75" style="184" bestFit="1" customWidth="1"/>
    <col min="3848" max="3848" width="15.375" style="184" customWidth="1"/>
    <col min="3849" max="3849" width="15.25" style="184" customWidth="1"/>
    <col min="3850" max="3850" width="3.875" style="184" customWidth="1"/>
    <col min="3851" max="3851" width="11" style="184" customWidth="1"/>
    <col min="3852" max="3852" width="12.875" style="184" customWidth="1"/>
    <col min="3853" max="3853" width="14.375" style="184" bestFit="1" customWidth="1"/>
    <col min="3854" max="3856" width="13.625" style="184" customWidth="1"/>
    <col min="3857" max="3857" width="14.25" style="184" customWidth="1"/>
    <col min="3858" max="3858" width="19.75" style="184" bestFit="1" customWidth="1"/>
    <col min="3859" max="3859" width="25.375" style="184" bestFit="1" customWidth="1"/>
    <col min="3860" max="3860" width="35.125" style="184" customWidth="1"/>
    <col min="3861" max="3861" width="14.375" style="184" customWidth="1"/>
    <col min="3862" max="3862" width="15.25" style="184" customWidth="1"/>
    <col min="3863" max="3863" width="27.75" style="184" customWidth="1"/>
    <col min="3864" max="3864" width="14.375" style="184" customWidth="1"/>
    <col min="3865" max="3865" width="19.125" style="184" customWidth="1"/>
    <col min="3866" max="3866" width="15.125" style="184" customWidth="1"/>
    <col min="3867" max="3867" width="14" style="184" customWidth="1"/>
    <col min="3868" max="3877" width="0" style="184" hidden="1" customWidth="1"/>
    <col min="3878" max="3878" width="14.375" style="184" customWidth="1"/>
    <col min="3879" max="3879" width="19.25" style="184" customWidth="1"/>
    <col min="3880" max="3880" width="14.375" style="184" customWidth="1"/>
    <col min="3881" max="3881" width="18" style="184" customWidth="1"/>
    <col min="3882" max="3882" width="15.625" style="184" customWidth="1"/>
    <col min="3883" max="3883" width="14" style="184" customWidth="1"/>
    <col min="3884" max="3884" width="13.625" style="184" customWidth="1"/>
    <col min="3885" max="3885" width="15.25" style="184" customWidth="1"/>
    <col min="3886" max="3888" width="13.625" style="184" customWidth="1"/>
    <col min="3889" max="3891" width="15.25" style="184" customWidth="1"/>
    <col min="3892" max="3894" width="13.625" style="184" customWidth="1"/>
    <col min="3895" max="3895" width="17.875" style="184" customWidth="1"/>
    <col min="3896" max="3896" width="15.25" style="184" customWidth="1"/>
    <col min="3897" max="3897" width="18.25" style="184" customWidth="1"/>
    <col min="3898" max="3898" width="4.75" style="184" customWidth="1"/>
    <col min="3899" max="3899" width="11.375" style="184" bestFit="1" customWidth="1"/>
    <col min="3900" max="3900" width="20.625" style="184" bestFit="1" customWidth="1"/>
    <col min="3901" max="3901" width="18.25" style="184" customWidth="1"/>
    <col min="3902" max="3902" width="19.75" style="184" bestFit="1" customWidth="1"/>
    <col min="3903" max="3903" width="18.125" style="184" customWidth="1"/>
    <col min="3904" max="3904" width="22.25" style="184" customWidth="1"/>
    <col min="3905" max="3909" width="20.125" style="184" customWidth="1"/>
    <col min="3910" max="3910" width="5" style="184" customWidth="1"/>
    <col min="3911" max="3911" width="9.125" style="184"/>
    <col min="3912" max="3912" width="13.875" style="184" bestFit="1" customWidth="1"/>
    <col min="3913" max="3913" width="29" style="184" bestFit="1" customWidth="1"/>
    <col min="3914" max="3914" width="16.875" style="184" customWidth="1"/>
    <col min="3915" max="3916" width="12.875" style="184" bestFit="1" customWidth="1"/>
    <col min="3917" max="4096" width="9.125" style="184"/>
    <col min="4097" max="4097" width="18.875" style="184" customWidth="1"/>
    <col min="4098" max="4098" width="13.625" style="184" customWidth="1"/>
    <col min="4099" max="4099" width="14.125" style="184" customWidth="1"/>
    <col min="4100" max="4100" width="15" style="184" customWidth="1"/>
    <col min="4101" max="4101" width="20.375" style="184" bestFit="1" customWidth="1"/>
    <col min="4102" max="4102" width="14.125" style="184" bestFit="1" customWidth="1"/>
    <col min="4103" max="4103" width="22.75" style="184" bestFit="1" customWidth="1"/>
    <col min="4104" max="4104" width="15.375" style="184" customWidth="1"/>
    <col min="4105" max="4105" width="15.25" style="184" customWidth="1"/>
    <col min="4106" max="4106" width="3.875" style="184" customWidth="1"/>
    <col min="4107" max="4107" width="11" style="184" customWidth="1"/>
    <col min="4108" max="4108" width="12.875" style="184" customWidth="1"/>
    <col min="4109" max="4109" width="14.375" style="184" bestFit="1" customWidth="1"/>
    <col min="4110" max="4112" width="13.625" style="184" customWidth="1"/>
    <col min="4113" max="4113" width="14.25" style="184" customWidth="1"/>
    <col min="4114" max="4114" width="19.75" style="184" bestFit="1" customWidth="1"/>
    <col min="4115" max="4115" width="25.375" style="184" bestFit="1" customWidth="1"/>
    <col min="4116" max="4116" width="35.125" style="184" customWidth="1"/>
    <col min="4117" max="4117" width="14.375" style="184" customWidth="1"/>
    <col min="4118" max="4118" width="15.25" style="184" customWidth="1"/>
    <col min="4119" max="4119" width="27.75" style="184" customWidth="1"/>
    <col min="4120" max="4120" width="14.375" style="184" customWidth="1"/>
    <col min="4121" max="4121" width="19.125" style="184" customWidth="1"/>
    <col min="4122" max="4122" width="15.125" style="184" customWidth="1"/>
    <col min="4123" max="4123" width="14" style="184" customWidth="1"/>
    <col min="4124" max="4133" width="0" style="184" hidden="1" customWidth="1"/>
    <col min="4134" max="4134" width="14.375" style="184" customWidth="1"/>
    <col min="4135" max="4135" width="19.25" style="184" customWidth="1"/>
    <col min="4136" max="4136" width="14.375" style="184" customWidth="1"/>
    <col min="4137" max="4137" width="18" style="184" customWidth="1"/>
    <col min="4138" max="4138" width="15.625" style="184" customWidth="1"/>
    <col min="4139" max="4139" width="14" style="184" customWidth="1"/>
    <col min="4140" max="4140" width="13.625" style="184" customWidth="1"/>
    <col min="4141" max="4141" width="15.25" style="184" customWidth="1"/>
    <col min="4142" max="4144" width="13.625" style="184" customWidth="1"/>
    <col min="4145" max="4147" width="15.25" style="184" customWidth="1"/>
    <col min="4148" max="4150" width="13.625" style="184" customWidth="1"/>
    <col min="4151" max="4151" width="17.875" style="184" customWidth="1"/>
    <col min="4152" max="4152" width="15.25" style="184" customWidth="1"/>
    <col min="4153" max="4153" width="18.25" style="184" customWidth="1"/>
    <col min="4154" max="4154" width="4.75" style="184" customWidth="1"/>
    <col min="4155" max="4155" width="11.375" style="184" bestFit="1" customWidth="1"/>
    <col min="4156" max="4156" width="20.625" style="184" bestFit="1" customWidth="1"/>
    <col min="4157" max="4157" width="18.25" style="184" customWidth="1"/>
    <col min="4158" max="4158" width="19.75" style="184" bestFit="1" customWidth="1"/>
    <col min="4159" max="4159" width="18.125" style="184" customWidth="1"/>
    <col min="4160" max="4160" width="22.25" style="184" customWidth="1"/>
    <col min="4161" max="4165" width="20.125" style="184" customWidth="1"/>
    <col min="4166" max="4166" width="5" style="184" customWidth="1"/>
    <col min="4167" max="4167" width="9.125" style="184"/>
    <col min="4168" max="4168" width="13.875" style="184" bestFit="1" customWidth="1"/>
    <col min="4169" max="4169" width="29" style="184" bestFit="1" customWidth="1"/>
    <col min="4170" max="4170" width="16.875" style="184" customWidth="1"/>
    <col min="4171" max="4172" width="12.875" style="184" bestFit="1" customWidth="1"/>
    <col min="4173" max="4352" width="9.125" style="184"/>
    <col min="4353" max="4353" width="18.875" style="184" customWidth="1"/>
    <col min="4354" max="4354" width="13.625" style="184" customWidth="1"/>
    <col min="4355" max="4355" width="14.125" style="184" customWidth="1"/>
    <col min="4356" max="4356" width="15" style="184" customWidth="1"/>
    <col min="4357" max="4357" width="20.375" style="184" bestFit="1" customWidth="1"/>
    <col min="4358" max="4358" width="14.125" style="184" bestFit="1" customWidth="1"/>
    <col min="4359" max="4359" width="22.75" style="184" bestFit="1" customWidth="1"/>
    <col min="4360" max="4360" width="15.375" style="184" customWidth="1"/>
    <col min="4361" max="4361" width="15.25" style="184" customWidth="1"/>
    <col min="4362" max="4362" width="3.875" style="184" customWidth="1"/>
    <col min="4363" max="4363" width="11" style="184" customWidth="1"/>
    <col min="4364" max="4364" width="12.875" style="184" customWidth="1"/>
    <col min="4365" max="4365" width="14.375" style="184" bestFit="1" customWidth="1"/>
    <col min="4366" max="4368" width="13.625" style="184" customWidth="1"/>
    <col min="4369" max="4369" width="14.25" style="184" customWidth="1"/>
    <col min="4370" max="4370" width="19.75" style="184" bestFit="1" customWidth="1"/>
    <col min="4371" max="4371" width="25.375" style="184" bestFit="1" customWidth="1"/>
    <col min="4372" max="4372" width="35.125" style="184" customWidth="1"/>
    <col min="4373" max="4373" width="14.375" style="184" customWidth="1"/>
    <col min="4374" max="4374" width="15.25" style="184" customWidth="1"/>
    <col min="4375" max="4375" width="27.75" style="184" customWidth="1"/>
    <col min="4376" max="4376" width="14.375" style="184" customWidth="1"/>
    <col min="4377" max="4377" width="19.125" style="184" customWidth="1"/>
    <col min="4378" max="4378" width="15.125" style="184" customWidth="1"/>
    <col min="4379" max="4379" width="14" style="184" customWidth="1"/>
    <col min="4380" max="4389" width="0" style="184" hidden="1" customWidth="1"/>
    <col min="4390" max="4390" width="14.375" style="184" customWidth="1"/>
    <col min="4391" max="4391" width="19.25" style="184" customWidth="1"/>
    <col min="4392" max="4392" width="14.375" style="184" customWidth="1"/>
    <col min="4393" max="4393" width="18" style="184" customWidth="1"/>
    <col min="4394" max="4394" width="15.625" style="184" customWidth="1"/>
    <col min="4395" max="4395" width="14" style="184" customWidth="1"/>
    <col min="4396" max="4396" width="13.625" style="184" customWidth="1"/>
    <col min="4397" max="4397" width="15.25" style="184" customWidth="1"/>
    <col min="4398" max="4400" width="13.625" style="184" customWidth="1"/>
    <col min="4401" max="4403" width="15.25" style="184" customWidth="1"/>
    <col min="4404" max="4406" width="13.625" style="184" customWidth="1"/>
    <col min="4407" max="4407" width="17.875" style="184" customWidth="1"/>
    <col min="4408" max="4408" width="15.25" style="184" customWidth="1"/>
    <col min="4409" max="4409" width="18.25" style="184" customWidth="1"/>
    <col min="4410" max="4410" width="4.75" style="184" customWidth="1"/>
    <col min="4411" max="4411" width="11.375" style="184" bestFit="1" customWidth="1"/>
    <col min="4412" max="4412" width="20.625" style="184" bestFit="1" customWidth="1"/>
    <col min="4413" max="4413" width="18.25" style="184" customWidth="1"/>
    <col min="4414" max="4414" width="19.75" style="184" bestFit="1" customWidth="1"/>
    <col min="4415" max="4415" width="18.125" style="184" customWidth="1"/>
    <col min="4416" max="4416" width="22.25" style="184" customWidth="1"/>
    <col min="4417" max="4421" width="20.125" style="184" customWidth="1"/>
    <col min="4422" max="4422" width="5" style="184" customWidth="1"/>
    <col min="4423" max="4423" width="9.125" style="184"/>
    <col min="4424" max="4424" width="13.875" style="184" bestFit="1" customWidth="1"/>
    <col min="4425" max="4425" width="29" style="184" bestFit="1" customWidth="1"/>
    <col min="4426" max="4426" width="16.875" style="184" customWidth="1"/>
    <col min="4427" max="4428" width="12.875" style="184" bestFit="1" customWidth="1"/>
    <col min="4429" max="4608" width="9.125" style="184"/>
    <col min="4609" max="4609" width="18.875" style="184" customWidth="1"/>
    <col min="4610" max="4610" width="13.625" style="184" customWidth="1"/>
    <col min="4611" max="4611" width="14.125" style="184" customWidth="1"/>
    <col min="4612" max="4612" width="15" style="184" customWidth="1"/>
    <col min="4613" max="4613" width="20.375" style="184" bestFit="1" customWidth="1"/>
    <col min="4614" max="4614" width="14.125" style="184" bestFit="1" customWidth="1"/>
    <col min="4615" max="4615" width="22.75" style="184" bestFit="1" customWidth="1"/>
    <col min="4616" max="4616" width="15.375" style="184" customWidth="1"/>
    <col min="4617" max="4617" width="15.25" style="184" customWidth="1"/>
    <col min="4618" max="4618" width="3.875" style="184" customWidth="1"/>
    <col min="4619" max="4619" width="11" style="184" customWidth="1"/>
    <col min="4620" max="4620" width="12.875" style="184" customWidth="1"/>
    <col min="4621" max="4621" width="14.375" style="184" bestFit="1" customWidth="1"/>
    <col min="4622" max="4624" width="13.625" style="184" customWidth="1"/>
    <col min="4625" max="4625" width="14.25" style="184" customWidth="1"/>
    <col min="4626" max="4626" width="19.75" style="184" bestFit="1" customWidth="1"/>
    <col min="4627" max="4627" width="25.375" style="184" bestFit="1" customWidth="1"/>
    <col min="4628" max="4628" width="35.125" style="184" customWidth="1"/>
    <col min="4629" max="4629" width="14.375" style="184" customWidth="1"/>
    <col min="4630" max="4630" width="15.25" style="184" customWidth="1"/>
    <col min="4631" max="4631" width="27.75" style="184" customWidth="1"/>
    <col min="4632" max="4632" width="14.375" style="184" customWidth="1"/>
    <col min="4633" max="4633" width="19.125" style="184" customWidth="1"/>
    <col min="4634" max="4634" width="15.125" style="184" customWidth="1"/>
    <col min="4635" max="4635" width="14" style="184" customWidth="1"/>
    <col min="4636" max="4645" width="0" style="184" hidden="1" customWidth="1"/>
    <col min="4646" max="4646" width="14.375" style="184" customWidth="1"/>
    <col min="4647" max="4647" width="19.25" style="184" customWidth="1"/>
    <col min="4648" max="4648" width="14.375" style="184" customWidth="1"/>
    <col min="4649" max="4649" width="18" style="184" customWidth="1"/>
    <col min="4650" max="4650" width="15.625" style="184" customWidth="1"/>
    <col min="4651" max="4651" width="14" style="184" customWidth="1"/>
    <col min="4652" max="4652" width="13.625" style="184" customWidth="1"/>
    <col min="4653" max="4653" width="15.25" style="184" customWidth="1"/>
    <col min="4654" max="4656" width="13.625" style="184" customWidth="1"/>
    <col min="4657" max="4659" width="15.25" style="184" customWidth="1"/>
    <col min="4660" max="4662" width="13.625" style="184" customWidth="1"/>
    <col min="4663" max="4663" width="17.875" style="184" customWidth="1"/>
    <col min="4664" max="4664" width="15.25" style="184" customWidth="1"/>
    <col min="4665" max="4665" width="18.25" style="184" customWidth="1"/>
    <col min="4666" max="4666" width="4.75" style="184" customWidth="1"/>
    <col min="4667" max="4667" width="11.375" style="184" bestFit="1" customWidth="1"/>
    <col min="4668" max="4668" width="20.625" style="184" bestFit="1" customWidth="1"/>
    <col min="4669" max="4669" width="18.25" style="184" customWidth="1"/>
    <col min="4670" max="4670" width="19.75" style="184" bestFit="1" customWidth="1"/>
    <col min="4671" max="4671" width="18.125" style="184" customWidth="1"/>
    <col min="4672" max="4672" width="22.25" style="184" customWidth="1"/>
    <col min="4673" max="4677" width="20.125" style="184" customWidth="1"/>
    <col min="4678" max="4678" width="5" style="184" customWidth="1"/>
    <col min="4679" max="4679" width="9.125" style="184"/>
    <col min="4680" max="4680" width="13.875" style="184" bestFit="1" customWidth="1"/>
    <col min="4681" max="4681" width="29" style="184" bestFit="1" customWidth="1"/>
    <col min="4682" max="4682" width="16.875" style="184" customWidth="1"/>
    <col min="4683" max="4684" width="12.875" style="184" bestFit="1" customWidth="1"/>
    <col min="4685" max="4864" width="9.125" style="184"/>
    <col min="4865" max="4865" width="18.875" style="184" customWidth="1"/>
    <col min="4866" max="4866" width="13.625" style="184" customWidth="1"/>
    <col min="4867" max="4867" width="14.125" style="184" customWidth="1"/>
    <col min="4868" max="4868" width="15" style="184" customWidth="1"/>
    <col min="4869" max="4869" width="20.375" style="184" bestFit="1" customWidth="1"/>
    <col min="4870" max="4870" width="14.125" style="184" bestFit="1" customWidth="1"/>
    <col min="4871" max="4871" width="22.75" style="184" bestFit="1" customWidth="1"/>
    <col min="4872" max="4872" width="15.375" style="184" customWidth="1"/>
    <col min="4873" max="4873" width="15.25" style="184" customWidth="1"/>
    <col min="4874" max="4874" width="3.875" style="184" customWidth="1"/>
    <col min="4875" max="4875" width="11" style="184" customWidth="1"/>
    <col min="4876" max="4876" width="12.875" style="184" customWidth="1"/>
    <col min="4877" max="4877" width="14.375" style="184" bestFit="1" customWidth="1"/>
    <col min="4878" max="4880" width="13.625" style="184" customWidth="1"/>
    <col min="4881" max="4881" width="14.25" style="184" customWidth="1"/>
    <col min="4882" max="4882" width="19.75" style="184" bestFit="1" customWidth="1"/>
    <col min="4883" max="4883" width="25.375" style="184" bestFit="1" customWidth="1"/>
    <col min="4884" max="4884" width="35.125" style="184" customWidth="1"/>
    <col min="4885" max="4885" width="14.375" style="184" customWidth="1"/>
    <col min="4886" max="4886" width="15.25" style="184" customWidth="1"/>
    <col min="4887" max="4887" width="27.75" style="184" customWidth="1"/>
    <col min="4888" max="4888" width="14.375" style="184" customWidth="1"/>
    <col min="4889" max="4889" width="19.125" style="184" customWidth="1"/>
    <col min="4890" max="4890" width="15.125" style="184" customWidth="1"/>
    <col min="4891" max="4891" width="14" style="184" customWidth="1"/>
    <col min="4892" max="4901" width="0" style="184" hidden="1" customWidth="1"/>
    <col min="4902" max="4902" width="14.375" style="184" customWidth="1"/>
    <col min="4903" max="4903" width="19.25" style="184" customWidth="1"/>
    <col min="4904" max="4904" width="14.375" style="184" customWidth="1"/>
    <col min="4905" max="4905" width="18" style="184" customWidth="1"/>
    <col min="4906" max="4906" width="15.625" style="184" customWidth="1"/>
    <col min="4907" max="4907" width="14" style="184" customWidth="1"/>
    <col min="4908" max="4908" width="13.625" style="184" customWidth="1"/>
    <col min="4909" max="4909" width="15.25" style="184" customWidth="1"/>
    <col min="4910" max="4912" width="13.625" style="184" customWidth="1"/>
    <col min="4913" max="4915" width="15.25" style="184" customWidth="1"/>
    <col min="4916" max="4918" width="13.625" style="184" customWidth="1"/>
    <col min="4919" max="4919" width="17.875" style="184" customWidth="1"/>
    <col min="4920" max="4920" width="15.25" style="184" customWidth="1"/>
    <col min="4921" max="4921" width="18.25" style="184" customWidth="1"/>
    <col min="4922" max="4922" width="4.75" style="184" customWidth="1"/>
    <col min="4923" max="4923" width="11.375" style="184" bestFit="1" customWidth="1"/>
    <col min="4924" max="4924" width="20.625" style="184" bestFit="1" customWidth="1"/>
    <col min="4925" max="4925" width="18.25" style="184" customWidth="1"/>
    <col min="4926" max="4926" width="19.75" style="184" bestFit="1" customWidth="1"/>
    <col min="4927" max="4927" width="18.125" style="184" customWidth="1"/>
    <col min="4928" max="4928" width="22.25" style="184" customWidth="1"/>
    <col min="4929" max="4933" width="20.125" style="184" customWidth="1"/>
    <col min="4934" max="4934" width="5" style="184" customWidth="1"/>
    <col min="4935" max="4935" width="9.125" style="184"/>
    <col min="4936" max="4936" width="13.875" style="184" bestFit="1" customWidth="1"/>
    <col min="4937" max="4937" width="29" style="184" bestFit="1" customWidth="1"/>
    <col min="4938" max="4938" width="16.875" style="184" customWidth="1"/>
    <col min="4939" max="4940" width="12.875" style="184" bestFit="1" customWidth="1"/>
    <col min="4941" max="5120" width="9.125" style="184"/>
    <col min="5121" max="5121" width="18.875" style="184" customWidth="1"/>
    <col min="5122" max="5122" width="13.625" style="184" customWidth="1"/>
    <col min="5123" max="5123" width="14.125" style="184" customWidth="1"/>
    <col min="5124" max="5124" width="15" style="184" customWidth="1"/>
    <col min="5125" max="5125" width="20.375" style="184" bestFit="1" customWidth="1"/>
    <col min="5126" max="5126" width="14.125" style="184" bestFit="1" customWidth="1"/>
    <col min="5127" max="5127" width="22.75" style="184" bestFit="1" customWidth="1"/>
    <col min="5128" max="5128" width="15.375" style="184" customWidth="1"/>
    <col min="5129" max="5129" width="15.25" style="184" customWidth="1"/>
    <col min="5130" max="5130" width="3.875" style="184" customWidth="1"/>
    <col min="5131" max="5131" width="11" style="184" customWidth="1"/>
    <col min="5132" max="5132" width="12.875" style="184" customWidth="1"/>
    <col min="5133" max="5133" width="14.375" style="184" bestFit="1" customWidth="1"/>
    <col min="5134" max="5136" width="13.625" style="184" customWidth="1"/>
    <col min="5137" max="5137" width="14.25" style="184" customWidth="1"/>
    <col min="5138" max="5138" width="19.75" style="184" bestFit="1" customWidth="1"/>
    <col min="5139" max="5139" width="25.375" style="184" bestFit="1" customWidth="1"/>
    <col min="5140" max="5140" width="35.125" style="184" customWidth="1"/>
    <col min="5141" max="5141" width="14.375" style="184" customWidth="1"/>
    <col min="5142" max="5142" width="15.25" style="184" customWidth="1"/>
    <col min="5143" max="5143" width="27.75" style="184" customWidth="1"/>
    <col min="5144" max="5144" width="14.375" style="184" customWidth="1"/>
    <col min="5145" max="5145" width="19.125" style="184" customWidth="1"/>
    <col min="5146" max="5146" width="15.125" style="184" customWidth="1"/>
    <col min="5147" max="5147" width="14" style="184" customWidth="1"/>
    <col min="5148" max="5157" width="0" style="184" hidden="1" customWidth="1"/>
    <col min="5158" max="5158" width="14.375" style="184" customWidth="1"/>
    <col min="5159" max="5159" width="19.25" style="184" customWidth="1"/>
    <col min="5160" max="5160" width="14.375" style="184" customWidth="1"/>
    <col min="5161" max="5161" width="18" style="184" customWidth="1"/>
    <col min="5162" max="5162" width="15.625" style="184" customWidth="1"/>
    <col min="5163" max="5163" width="14" style="184" customWidth="1"/>
    <col min="5164" max="5164" width="13.625" style="184" customWidth="1"/>
    <col min="5165" max="5165" width="15.25" style="184" customWidth="1"/>
    <col min="5166" max="5168" width="13.625" style="184" customWidth="1"/>
    <col min="5169" max="5171" width="15.25" style="184" customWidth="1"/>
    <col min="5172" max="5174" width="13.625" style="184" customWidth="1"/>
    <col min="5175" max="5175" width="17.875" style="184" customWidth="1"/>
    <col min="5176" max="5176" width="15.25" style="184" customWidth="1"/>
    <col min="5177" max="5177" width="18.25" style="184" customWidth="1"/>
    <col min="5178" max="5178" width="4.75" style="184" customWidth="1"/>
    <col min="5179" max="5179" width="11.375" style="184" bestFit="1" customWidth="1"/>
    <col min="5180" max="5180" width="20.625" style="184" bestFit="1" customWidth="1"/>
    <col min="5181" max="5181" width="18.25" style="184" customWidth="1"/>
    <col min="5182" max="5182" width="19.75" style="184" bestFit="1" customWidth="1"/>
    <col min="5183" max="5183" width="18.125" style="184" customWidth="1"/>
    <col min="5184" max="5184" width="22.25" style="184" customWidth="1"/>
    <col min="5185" max="5189" width="20.125" style="184" customWidth="1"/>
    <col min="5190" max="5190" width="5" style="184" customWidth="1"/>
    <col min="5191" max="5191" width="9.125" style="184"/>
    <col min="5192" max="5192" width="13.875" style="184" bestFit="1" customWidth="1"/>
    <col min="5193" max="5193" width="29" style="184" bestFit="1" customWidth="1"/>
    <col min="5194" max="5194" width="16.875" style="184" customWidth="1"/>
    <col min="5195" max="5196" width="12.875" style="184" bestFit="1" customWidth="1"/>
    <col min="5197" max="5376" width="9.125" style="184"/>
    <col min="5377" max="5377" width="18.875" style="184" customWidth="1"/>
    <col min="5378" max="5378" width="13.625" style="184" customWidth="1"/>
    <col min="5379" max="5379" width="14.125" style="184" customWidth="1"/>
    <col min="5380" max="5380" width="15" style="184" customWidth="1"/>
    <col min="5381" max="5381" width="20.375" style="184" bestFit="1" customWidth="1"/>
    <col min="5382" max="5382" width="14.125" style="184" bestFit="1" customWidth="1"/>
    <col min="5383" max="5383" width="22.75" style="184" bestFit="1" customWidth="1"/>
    <col min="5384" max="5384" width="15.375" style="184" customWidth="1"/>
    <col min="5385" max="5385" width="15.25" style="184" customWidth="1"/>
    <col min="5386" max="5386" width="3.875" style="184" customWidth="1"/>
    <col min="5387" max="5387" width="11" style="184" customWidth="1"/>
    <col min="5388" max="5388" width="12.875" style="184" customWidth="1"/>
    <col min="5389" max="5389" width="14.375" style="184" bestFit="1" customWidth="1"/>
    <col min="5390" max="5392" width="13.625" style="184" customWidth="1"/>
    <col min="5393" max="5393" width="14.25" style="184" customWidth="1"/>
    <col min="5394" max="5394" width="19.75" style="184" bestFit="1" customWidth="1"/>
    <col min="5395" max="5395" width="25.375" style="184" bestFit="1" customWidth="1"/>
    <col min="5396" max="5396" width="35.125" style="184" customWidth="1"/>
    <col min="5397" max="5397" width="14.375" style="184" customWidth="1"/>
    <col min="5398" max="5398" width="15.25" style="184" customWidth="1"/>
    <col min="5399" max="5399" width="27.75" style="184" customWidth="1"/>
    <col min="5400" max="5400" width="14.375" style="184" customWidth="1"/>
    <col min="5401" max="5401" width="19.125" style="184" customWidth="1"/>
    <col min="5402" max="5402" width="15.125" style="184" customWidth="1"/>
    <col min="5403" max="5403" width="14" style="184" customWidth="1"/>
    <col min="5404" max="5413" width="0" style="184" hidden="1" customWidth="1"/>
    <col min="5414" max="5414" width="14.375" style="184" customWidth="1"/>
    <col min="5415" max="5415" width="19.25" style="184" customWidth="1"/>
    <col min="5416" max="5416" width="14.375" style="184" customWidth="1"/>
    <col min="5417" max="5417" width="18" style="184" customWidth="1"/>
    <col min="5418" max="5418" width="15.625" style="184" customWidth="1"/>
    <col min="5419" max="5419" width="14" style="184" customWidth="1"/>
    <col min="5420" max="5420" width="13.625" style="184" customWidth="1"/>
    <col min="5421" max="5421" width="15.25" style="184" customWidth="1"/>
    <col min="5422" max="5424" width="13.625" style="184" customWidth="1"/>
    <col min="5425" max="5427" width="15.25" style="184" customWidth="1"/>
    <col min="5428" max="5430" width="13.625" style="184" customWidth="1"/>
    <col min="5431" max="5431" width="17.875" style="184" customWidth="1"/>
    <col min="5432" max="5432" width="15.25" style="184" customWidth="1"/>
    <col min="5433" max="5433" width="18.25" style="184" customWidth="1"/>
    <col min="5434" max="5434" width="4.75" style="184" customWidth="1"/>
    <col min="5435" max="5435" width="11.375" style="184" bestFit="1" customWidth="1"/>
    <col min="5436" max="5436" width="20.625" style="184" bestFit="1" customWidth="1"/>
    <col min="5437" max="5437" width="18.25" style="184" customWidth="1"/>
    <col min="5438" max="5438" width="19.75" style="184" bestFit="1" customWidth="1"/>
    <col min="5439" max="5439" width="18.125" style="184" customWidth="1"/>
    <col min="5440" max="5440" width="22.25" style="184" customWidth="1"/>
    <col min="5441" max="5445" width="20.125" style="184" customWidth="1"/>
    <col min="5446" max="5446" width="5" style="184" customWidth="1"/>
    <col min="5447" max="5447" width="9.125" style="184"/>
    <col min="5448" max="5448" width="13.875" style="184" bestFit="1" customWidth="1"/>
    <col min="5449" max="5449" width="29" style="184" bestFit="1" customWidth="1"/>
    <col min="5450" max="5450" width="16.875" style="184" customWidth="1"/>
    <col min="5451" max="5452" width="12.875" style="184" bestFit="1" customWidth="1"/>
    <col min="5453" max="5632" width="9.125" style="184"/>
    <col min="5633" max="5633" width="18.875" style="184" customWidth="1"/>
    <col min="5634" max="5634" width="13.625" style="184" customWidth="1"/>
    <col min="5635" max="5635" width="14.125" style="184" customWidth="1"/>
    <col min="5636" max="5636" width="15" style="184" customWidth="1"/>
    <col min="5637" max="5637" width="20.375" style="184" bestFit="1" customWidth="1"/>
    <col min="5638" max="5638" width="14.125" style="184" bestFit="1" customWidth="1"/>
    <col min="5639" max="5639" width="22.75" style="184" bestFit="1" customWidth="1"/>
    <col min="5640" max="5640" width="15.375" style="184" customWidth="1"/>
    <col min="5641" max="5641" width="15.25" style="184" customWidth="1"/>
    <col min="5642" max="5642" width="3.875" style="184" customWidth="1"/>
    <col min="5643" max="5643" width="11" style="184" customWidth="1"/>
    <col min="5644" max="5644" width="12.875" style="184" customWidth="1"/>
    <col min="5645" max="5645" width="14.375" style="184" bestFit="1" customWidth="1"/>
    <col min="5646" max="5648" width="13.625" style="184" customWidth="1"/>
    <col min="5649" max="5649" width="14.25" style="184" customWidth="1"/>
    <col min="5650" max="5650" width="19.75" style="184" bestFit="1" customWidth="1"/>
    <col min="5651" max="5651" width="25.375" style="184" bestFit="1" customWidth="1"/>
    <col min="5652" max="5652" width="35.125" style="184" customWidth="1"/>
    <col min="5653" max="5653" width="14.375" style="184" customWidth="1"/>
    <col min="5654" max="5654" width="15.25" style="184" customWidth="1"/>
    <col min="5655" max="5655" width="27.75" style="184" customWidth="1"/>
    <col min="5656" max="5656" width="14.375" style="184" customWidth="1"/>
    <col min="5657" max="5657" width="19.125" style="184" customWidth="1"/>
    <col min="5658" max="5658" width="15.125" style="184" customWidth="1"/>
    <col min="5659" max="5659" width="14" style="184" customWidth="1"/>
    <col min="5660" max="5669" width="0" style="184" hidden="1" customWidth="1"/>
    <col min="5670" max="5670" width="14.375" style="184" customWidth="1"/>
    <col min="5671" max="5671" width="19.25" style="184" customWidth="1"/>
    <col min="5672" max="5672" width="14.375" style="184" customWidth="1"/>
    <col min="5673" max="5673" width="18" style="184" customWidth="1"/>
    <col min="5674" max="5674" width="15.625" style="184" customWidth="1"/>
    <col min="5675" max="5675" width="14" style="184" customWidth="1"/>
    <col min="5676" max="5676" width="13.625" style="184" customWidth="1"/>
    <col min="5677" max="5677" width="15.25" style="184" customWidth="1"/>
    <col min="5678" max="5680" width="13.625" style="184" customWidth="1"/>
    <col min="5681" max="5683" width="15.25" style="184" customWidth="1"/>
    <col min="5684" max="5686" width="13.625" style="184" customWidth="1"/>
    <col min="5687" max="5687" width="17.875" style="184" customWidth="1"/>
    <col min="5688" max="5688" width="15.25" style="184" customWidth="1"/>
    <col min="5689" max="5689" width="18.25" style="184" customWidth="1"/>
    <col min="5690" max="5690" width="4.75" style="184" customWidth="1"/>
    <col min="5691" max="5691" width="11.375" style="184" bestFit="1" customWidth="1"/>
    <col min="5692" max="5692" width="20.625" style="184" bestFit="1" customWidth="1"/>
    <col min="5693" max="5693" width="18.25" style="184" customWidth="1"/>
    <col min="5694" max="5694" width="19.75" style="184" bestFit="1" customWidth="1"/>
    <col min="5695" max="5695" width="18.125" style="184" customWidth="1"/>
    <col min="5696" max="5696" width="22.25" style="184" customWidth="1"/>
    <col min="5697" max="5701" width="20.125" style="184" customWidth="1"/>
    <col min="5702" max="5702" width="5" style="184" customWidth="1"/>
    <col min="5703" max="5703" width="9.125" style="184"/>
    <col min="5704" max="5704" width="13.875" style="184" bestFit="1" customWidth="1"/>
    <col min="5705" max="5705" width="29" style="184" bestFit="1" customWidth="1"/>
    <col min="5706" max="5706" width="16.875" style="184" customWidth="1"/>
    <col min="5707" max="5708" width="12.875" style="184" bestFit="1" customWidth="1"/>
    <col min="5709" max="5888" width="9.125" style="184"/>
    <col min="5889" max="5889" width="18.875" style="184" customWidth="1"/>
    <col min="5890" max="5890" width="13.625" style="184" customWidth="1"/>
    <col min="5891" max="5891" width="14.125" style="184" customWidth="1"/>
    <col min="5892" max="5892" width="15" style="184" customWidth="1"/>
    <col min="5893" max="5893" width="20.375" style="184" bestFit="1" customWidth="1"/>
    <col min="5894" max="5894" width="14.125" style="184" bestFit="1" customWidth="1"/>
    <col min="5895" max="5895" width="22.75" style="184" bestFit="1" customWidth="1"/>
    <col min="5896" max="5896" width="15.375" style="184" customWidth="1"/>
    <col min="5897" max="5897" width="15.25" style="184" customWidth="1"/>
    <col min="5898" max="5898" width="3.875" style="184" customWidth="1"/>
    <col min="5899" max="5899" width="11" style="184" customWidth="1"/>
    <col min="5900" max="5900" width="12.875" style="184" customWidth="1"/>
    <col min="5901" max="5901" width="14.375" style="184" bestFit="1" customWidth="1"/>
    <col min="5902" max="5904" width="13.625" style="184" customWidth="1"/>
    <col min="5905" max="5905" width="14.25" style="184" customWidth="1"/>
    <col min="5906" max="5906" width="19.75" style="184" bestFit="1" customWidth="1"/>
    <col min="5907" max="5907" width="25.375" style="184" bestFit="1" customWidth="1"/>
    <col min="5908" max="5908" width="35.125" style="184" customWidth="1"/>
    <col min="5909" max="5909" width="14.375" style="184" customWidth="1"/>
    <col min="5910" max="5910" width="15.25" style="184" customWidth="1"/>
    <col min="5911" max="5911" width="27.75" style="184" customWidth="1"/>
    <col min="5912" max="5912" width="14.375" style="184" customWidth="1"/>
    <col min="5913" max="5913" width="19.125" style="184" customWidth="1"/>
    <col min="5914" max="5914" width="15.125" style="184" customWidth="1"/>
    <col min="5915" max="5915" width="14" style="184" customWidth="1"/>
    <col min="5916" max="5925" width="0" style="184" hidden="1" customWidth="1"/>
    <col min="5926" max="5926" width="14.375" style="184" customWidth="1"/>
    <col min="5927" max="5927" width="19.25" style="184" customWidth="1"/>
    <col min="5928" max="5928" width="14.375" style="184" customWidth="1"/>
    <col min="5929" max="5929" width="18" style="184" customWidth="1"/>
    <col min="5930" max="5930" width="15.625" style="184" customWidth="1"/>
    <col min="5931" max="5931" width="14" style="184" customWidth="1"/>
    <col min="5932" max="5932" width="13.625" style="184" customWidth="1"/>
    <col min="5933" max="5933" width="15.25" style="184" customWidth="1"/>
    <col min="5934" max="5936" width="13.625" style="184" customWidth="1"/>
    <col min="5937" max="5939" width="15.25" style="184" customWidth="1"/>
    <col min="5940" max="5942" width="13.625" style="184" customWidth="1"/>
    <col min="5943" max="5943" width="17.875" style="184" customWidth="1"/>
    <col min="5944" max="5944" width="15.25" style="184" customWidth="1"/>
    <col min="5945" max="5945" width="18.25" style="184" customWidth="1"/>
    <col min="5946" max="5946" width="4.75" style="184" customWidth="1"/>
    <col min="5947" max="5947" width="11.375" style="184" bestFit="1" customWidth="1"/>
    <col min="5948" max="5948" width="20.625" style="184" bestFit="1" customWidth="1"/>
    <col min="5949" max="5949" width="18.25" style="184" customWidth="1"/>
    <col min="5950" max="5950" width="19.75" style="184" bestFit="1" customWidth="1"/>
    <col min="5951" max="5951" width="18.125" style="184" customWidth="1"/>
    <col min="5952" max="5952" width="22.25" style="184" customWidth="1"/>
    <col min="5953" max="5957" width="20.125" style="184" customWidth="1"/>
    <col min="5958" max="5958" width="5" style="184" customWidth="1"/>
    <col min="5959" max="5959" width="9.125" style="184"/>
    <col min="5960" max="5960" width="13.875" style="184" bestFit="1" customWidth="1"/>
    <col min="5961" max="5961" width="29" style="184" bestFit="1" customWidth="1"/>
    <col min="5962" max="5962" width="16.875" style="184" customWidth="1"/>
    <col min="5963" max="5964" width="12.875" style="184" bestFit="1" customWidth="1"/>
    <col min="5965" max="6144" width="9.125" style="184"/>
    <col min="6145" max="6145" width="18.875" style="184" customWidth="1"/>
    <col min="6146" max="6146" width="13.625" style="184" customWidth="1"/>
    <col min="6147" max="6147" width="14.125" style="184" customWidth="1"/>
    <col min="6148" max="6148" width="15" style="184" customWidth="1"/>
    <col min="6149" max="6149" width="20.375" style="184" bestFit="1" customWidth="1"/>
    <col min="6150" max="6150" width="14.125" style="184" bestFit="1" customWidth="1"/>
    <col min="6151" max="6151" width="22.75" style="184" bestFit="1" customWidth="1"/>
    <col min="6152" max="6152" width="15.375" style="184" customWidth="1"/>
    <col min="6153" max="6153" width="15.25" style="184" customWidth="1"/>
    <col min="6154" max="6154" width="3.875" style="184" customWidth="1"/>
    <col min="6155" max="6155" width="11" style="184" customWidth="1"/>
    <col min="6156" max="6156" width="12.875" style="184" customWidth="1"/>
    <col min="6157" max="6157" width="14.375" style="184" bestFit="1" customWidth="1"/>
    <col min="6158" max="6160" width="13.625" style="184" customWidth="1"/>
    <col min="6161" max="6161" width="14.25" style="184" customWidth="1"/>
    <col min="6162" max="6162" width="19.75" style="184" bestFit="1" customWidth="1"/>
    <col min="6163" max="6163" width="25.375" style="184" bestFit="1" customWidth="1"/>
    <col min="6164" max="6164" width="35.125" style="184" customWidth="1"/>
    <col min="6165" max="6165" width="14.375" style="184" customWidth="1"/>
    <col min="6166" max="6166" width="15.25" style="184" customWidth="1"/>
    <col min="6167" max="6167" width="27.75" style="184" customWidth="1"/>
    <col min="6168" max="6168" width="14.375" style="184" customWidth="1"/>
    <col min="6169" max="6169" width="19.125" style="184" customWidth="1"/>
    <col min="6170" max="6170" width="15.125" style="184" customWidth="1"/>
    <col min="6171" max="6171" width="14" style="184" customWidth="1"/>
    <col min="6172" max="6181" width="0" style="184" hidden="1" customWidth="1"/>
    <col min="6182" max="6182" width="14.375" style="184" customWidth="1"/>
    <col min="6183" max="6183" width="19.25" style="184" customWidth="1"/>
    <col min="6184" max="6184" width="14.375" style="184" customWidth="1"/>
    <col min="6185" max="6185" width="18" style="184" customWidth="1"/>
    <col min="6186" max="6186" width="15.625" style="184" customWidth="1"/>
    <col min="6187" max="6187" width="14" style="184" customWidth="1"/>
    <col min="6188" max="6188" width="13.625" style="184" customWidth="1"/>
    <col min="6189" max="6189" width="15.25" style="184" customWidth="1"/>
    <col min="6190" max="6192" width="13.625" style="184" customWidth="1"/>
    <col min="6193" max="6195" width="15.25" style="184" customWidth="1"/>
    <col min="6196" max="6198" width="13.625" style="184" customWidth="1"/>
    <col min="6199" max="6199" width="17.875" style="184" customWidth="1"/>
    <col min="6200" max="6200" width="15.25" style="184" customWidth="1"/>
    <col min="6201" max="6201" width="18.25" style="184" customWidth="1"/>
    <col min="6202" max="6202" width="4.75" style="184" customWidth="1"/>
    <col min="6203" max="6203" width="11.375" style="184" bestFit="1" customWidth="1"/>
    <col min="6204" max="6204" width="20.625" style="184" bestFit="1" customWidth="1"/>
    <col min="6205" max="6205" width="18.25" style="184" customWidth="1"/>
    <col min="6206" max="6206" width="19.75" style="184" bestFit="1" customWidth="1"/>
    <col min="6207" max="6207" width="18.125" style="184" customWidth="1"/>
    <col min="6208" max="6208" width="22.25" style="184" customWidth="1"/>
    <col min="6209" max="6213" width="20.125" style="184" customWidth="1"/>
    <col min="6214" max="6214" width="5" style="184" customWidth="1"/>
    <col min="6215" max="6215" width="9.125" style="184"/>
    <col min="6216" max="6216" width="13.875" style="184" bestFit="1" customWidth="1"/>
    <col min="6217" max="6217" width="29" style="184" bestFit="1" customWidth="1"/>
    <col min="6218" max="6218" width="16.875" style="184" customWidth="1"/>
    <col min="6219" max="6220" width="12.875" style="184" bestFit="1" customWidth="1"/>
    <col min="6221" max="6400" width="9.125" style="184"/>
    <col min="6401" max="6401" width="18.875" style="184" customWidth="1"/>
    <col min="6402" max="6402" width="13.625" style="184" customWidth="1"/>
    <col min="6403" max="6403" width="14.125" style="184" customWidth="1"/>
    <col min="6404" max="6404" width="15" style="184" customWidth="1"/>
    <col min="6405" max="6405" width="20.375" style="184" bestFit="1" customWidth="1"/>
    <col min="6406" max="6406" width="14.125" style="184" bestFit="1" customWidth="1"/>
    <col min="6407" max="6407" width="22.75" style="184" bestFit="1" customWidth="1"/>
    <col min="6408" max="6408" width="15.375" style="184" customWidth="1"/>
    <col min="6409" max="6409" width="15.25" style="184" customWidth="1"/>
    <col min="6410" max="6410" width="3.875" style="184" customWidth="1"/>
    <col min="6411" max="6411" width="11" style="184" customWidth="1"/>
    <col min="6412" max="6412" width="12.875" style="184" customWidth="1"/>
    <col min="6413" max="6413" width="14.375" style="184" bestFit="1" customWidth="1"/>
    <col min="6414" max="6416" width="13.625" style="184" customWidth="1"/>
    <col min="6417" max="6417" width="14.25" style="184" customWidth="1"/>
    <col min="6418" max="6418" width="19.75" style="184" bestFit="1" customWidth="1"/>
    <col min="6419" max="6419" width="25.375" style="184" bestFit="1" customWidth="1"/>
    <col min="6420" max="6420" width="35.125" style="184" customWidth="1"/>
    <col min="6421" max="6421" width="14.375" style="184" customWidth="1"/>
    <col min="6422" max="6422" width="15.25" style="184" customWidth="1"/>
    <col min="6423" max="6423" width="27.75" style="184" customWidth="1"/>
    <col min="6424" max="6424" width="14.375" style="184" customWidth="1"/>
    <col min="6425" max="6425" width="19.125" style="184" customWidth="1"/>
    <col min="6426" max="6426" width="15.125" style="184" customWidth="1"/>
    <col min="6427" max="6427" width="14" style="184" customWidth="1"/>
    <col min="6428" max="6437" width="0" style="184" hidden="1" customWidth="1"/>
    <col min="6438" max="6438" width="14.375" style="184" customWidth="1"/>
    <col min="6439" max="6439" width="19.25" style="184" customWidth="1"/>
    <col min="6440" max="6440" width="14.375" style="184" customWidth="1"/>
    <col min="6441" max="6441" width="18" style="184" customWidth="1"/>
    <col min="6442" max="6442" width="15.625" style="184" customWidth="1"/>
    <col min="6443" max="6443" width="14" style="184" customWidth="1"/>
    <col min="6444" max="6444" width="13.625" style="184" customWidth="1"/>
    <col min="6445" max="6445" width="15.25" style="184" customWidth="1"/>
    <col min="6446" max="6448" width="13.625" style="184" customWidth="1"/>
    <col min="6449" max="6451" width="15.25" style="184" customWidth="1"/>
    <col min="6452" max="6454" width="13.625" style="184" customWidth="1"/>
    <col min="6455" max="6455" width="17.875" style="184" customWidth="1"/>
    <col min="6456" max="6456" width="15.25" style="184" customWidth="1"/>
    <col min="6457" max="6457" width="18.25" style="184" customWidth="1"/>
    <col min="6458" max="6458" width="4.75" style="184" customWidth="1"/>
    <col min="6459" max="6459" width="11.375" style="184" bestFit="1" customWidth="1"/>
    <col min="6460" max="6460" width="20.625" style="184" bestFit="1" customWidth="1"/>
    <col min="6461" max="6461" width="18.25" style="184" customWidth="1"/>
    <col min="6462" max="6462" width="19.75" style="184" bestFit="1" customWidth="1"/>
    <col min="6463" max="6463" width="18.125" style="184" customWidth="1"/>
    <col min="6464" max="6464" width="22.25" style="184" customWidth="1"/>
    <col min="6465" max="6469" width="20.125" style="184" customWidth="1"/>
    <col min="6470" max="6470" width="5" style="184" customWidth="1"/>
    <col min="6471" max="6471" width="9.125" style="184"/>
    <col min="6472" max="6472" width="13.875" style="184" bestFit="1" customWidth="1"/>
    <col min="6473" max="6473" width="29" style="184" bestFit="1" customWidth="1"/>
    <col min="6474" max="6474" width="16.875" style="184" customWidth="1"/>
    <col min="6475" max="6476" width="12.875" style="184" bestFit="1" customWidth="1"/>
    <col min="6477" max="6656" width="9.125" style="184"/>
    <col min="6657" max="6657" width="18.875" style="184" customWidth="1"/>
    <col min="6658" max="6658" width="13.625" style="184" customWidth="1"/>
    <col min="6659" max="6659" width="14.125" style="184" customWidth="1"/>
    <col min="6660" max="6660" width="15" style="184" customWidth="1"/>
    <col min="6661" max="6661" width="20.375" style="184" bestFit="1" customWidth="1"/>
    <col min="6662" max="6662" width="14.125" style="184" bestFit="1" customWidth="1"/>
    <col min="6663" max="6663" width="22.75" style="184" bestFit="1" customWidth="1"/>
    <col min="6664" max="6664" width="15.375" style="184" customWidth="1"/>
    <col min="6665" max="6665" width="15.25" style="184" customWidth="1"/>
    <col min="6666" max="6666" width="3.875" style="184" customWidth="1"/>
    <col min="6667" max="6667" width="11" style="184" customWidth="1"/>
    <col min="6668" max="6668" width="12.875" style="184" customWidth="1"/>
    <col min="6669" max="6669" width="14.375" style="184" bestFit="1" customWidth="1"/>
    <col min="6670" max="6672" width="13.625" style="184" customWidth="1"/>
    <col min="6673" max="6673" width="14.25" style="184" customWidth="1"/>
    <col min="6674" max="6674" width="19.75" style="184" bestFit="1" customWidth="1"/>
    <col min="6675" max="6675" width="25.375" style="184" bestFit="1" customWidth="1"/>
    <col min="6676" max="6676" width="35.125" style="184" customWidth="1"/>
    <col min="6677" max="6677" width="14.375" style="184" customWidth="1"/>
    <col min="6678" max="6678" width="15.25" style="184" customWidth="1"/>
    <col min="6679" max="6679" width="27.75" style="184" customWidth="1"/>
    <col min="6680" max="6680" width="14.375" style="184" customWidth="1"/>
    <col min="6681" max="6681" width="19.125" style="184" customWidth="1"/>
    <col min="6682" max="6682" width="15.125" style="184" customWidth="1"/>
    <col min="6683" max="6683" width="14" style="184" customWidth="1"/>
    <col min="6684" max="6693" width="0" style="184" hidden="1" customWidth="1"/>
    <col min="6694" max="6694" width="14.375" style="184" customWidth="1"/>
    <col min="6695" max="6695" width="19.25" style="184" customWidth="1"/>
    <col min="6696" max="6696" width="14.375" style="184" customWidth="1"/>
    <col min="6697" max="6697" width="18" style="184" customWidth="1"/>
    <col min="6698" max="6698" width="15.625" style="184" customWidth="1"/>
    <col min="6699" max="6699" width="14" style="184" customWidth="1"/>
    <col min="6700" max="6700" width="13.625" style="184" customWidth="1"/>
    <col min="6701" max="6701" width="15.25" style="184" customWidth="1"/>
    <col min="6702" max="6704" width="13.625" style="184" customWidth="1"/>
    <col min="6705" max="6707" width="15.25" style="184" customWidth="1"/>
    <col min="6708" max="6710" width="13.625" style="184" customWidth="1"/>
    <col min="6711" max="6711" width="17.875" style="184" customWidth="1"/>
    <col min="6712" max="6712" width="15.25" style="184" customWidth="1"/>
    <col min="6713" max="6713" width="18.25" style="184" customWidth="1"/>
    <col min="6714" max="6714" width="4.75" style="184" customWidth="1"/>
    <col min="6715" max="6715" width="11.375" style="184" bestFit="1" customWidth="1"/>
    <col min="6716" max="6716" width="20.625" style="184" bestFit="1" customWidth="1"/>
    <col min="6717" max="6717" width="18.25" style="184" customWidth="1"/>
    <col min="6718" max="6718" width="19.75" style="184" bestFit="1" customWidth="1"/>
    <col min="6719" max="6719" width="18.125" style="184" customWidth="1"/>
    <col min="6720" max="6720" width="22.25" style="184" customWidth="1"/>
    <col min="6721" max="6725" width="20.125" style="184" customWidth="1"/>
    <col min="6726" max="6726" width="5" style="184" customWidth="1"/>
    <col min="6727" max="6727" width="9.125" style="184"/>
    <col min="6728" max="6728" width="13.875" style="184" bestFit="1" customWidth="1"/>
    <col min="6729" max="6729" width="29" style="184" bestFit="1" customWidth="1"/>
    <col min="6730" max="6730" width="16.875" style="184" customWidth="1"/>
    <col min="6731" max="6732" width="12.875" style="184" bestFit="1" customWidth="1"/>
    <col min="6733" max="6912" width="9.125" style="184"/>
    <col min="6913" max="6913" width="18.875" style="184" customWidth="1"/>
    <col min="6914" max="6914" width="13.625" style="184" customWidth="1"/>
    <col min="6915" max="6915" width="14.125" style="184" customWidth="1"/>
    <col min="6916" max="6916" width="15" style="184" customWidth="1"/>
    <col min="6917" max="6917" width="20.375" style="184" bestFit="1" customWidth="1"/>
    <col min="6918" max="6918" width="14.125" style="184" bestFit="1" customWidth="1"/>
    <col min="6919" max="6919" width="22.75" style="184" bestFit="1" customWidth="1"/>
    <col min="6920" max="6920" width="15.375" style="184" customWidth="1"/>
    <col min="6921" max="6921" width="15.25" style="184" customWidth="1"/>
    <col min="6922" max="6922" width="3.875" style="184" customWidth="1"/>
    <col min="6923" max="6923" width="11" style="184" customWidth="1"/>
    <col min="6924" max="6924" width="12.875" style="184" customWidth="1"/>
    <col min="6925" max="6925" width="14.375" style="184" bestFit="1" customWidth="1"/>
    <col min="6926" max="6928" width="13.625" style="184" customWidth="1"/>
    <col min="6929" max="6929" width="14.25" style="184" customWidth="1"/>
    <col min="6930" max="6930" width="19.75" style="184" bestFit="1" customWidth="1"/>
    <col min="6931" max="6931" width="25.375" style="184" bestFit="1" customWidth="1"/>
    <col min="6932" max="6932" width="35.125" style="184" customWidth="1"/>
    <col min="6933" max="6933" width="14.375" style="184" customWidth="1"/>
    <col min="6934" max="6934" width="15.25" style="184" customWidth="1"/>
    <col min="6935" max="6935" width="27.75" style="184" customWidth="1"/>
    <col min="6936" max="6936" width="14.375" style="184" customWidth="1"/>
    <col min="6937" max="6937" width="19.125" style="184" customWidth="1"/>
    <col min="6938" max="6938" width="15.125" style="184" customWidth="1"/>
    <col min="6939" max="6939" width="14" style="184" customWidth="1"/>
    <col min="6940" max="6949" width="0" style="184" hidden="1" customWidth="1"/>
    <col min="6950" max="6950" width="14.375" style="184" customWidth="1"/>
    <col min="6951" max="6951" width="19.25" style="184" customWidth="1"/>
    <col min="6952" max="6952" width="14.375" style="184" customWidth="1"/>
    <col min="6953" max="6953" width="18" style="184" customWidth="1"/>
    <col min="6954" max="6954" width="15.625" style="184" customWidth="1"/>
    <col min="6955" max="6955" width="14" style="184" customWidth="1"/>
    <col min="6956" max="6956" width="13.625" style="184" customWidth="1"/>
    <col min="6957" max="6957" width="15.25" style="184" customWidth="1"/>
    <col min="6958" max="6960" width="13.625" style="184" customWidth="1"/>
    <col min="6961" max="6963" width="15.25" style="184" customWidth="1"/>
    <col min="6964" max="6966" width="13.625" style="184" customWidth="1"/>
    <col min="6967" max="6967" width="17.875" style="184" customWidth="1"/>
    <col min="6968" max="6968" width="15.25" style="184" customWidth="1"/>
    <col min="6969" max="6969" width="18.25" style="184" customWidth="1"/>
    <col min="6970" max="6970" width="4.75" style="184" customWidth="1"/>
    <col min="6971" max="6971" width="11.375" style="184" bestFit="1" customWidth="1"/>
    <col min="6972" max="6972" width="20.625" style="184" bestFit="1" customWidth="1"/>
    <col min="6973" max="6973" width="18.25" style="184" customWidth="1"/>
    <col min="6974" max="6974" width="19.75" style="184" bestFit="1" customWidth="1"/>
    <col min="6975" max="6975" width="18.125" style="184" customWidth="1"/>
    <col min="6976" max="6976" width="22.25" style="184" customWidth="1"/>
    <col min="6977" max="6981" width="20.125" style="184" customWidth="1"/>
    <col min="6982" max="6982" width="5" style="184" customWidth="1"/>
    <col min="6983" max="6983" width="9.125" style="184"/>
    <col min="6984" max="6984" width="13.875" style="184" bestFit="1" customWidth="1"/>
    <col min="6985" max="6985" width="29" style="184" bestFit="1" customWidth="1"/>
    <col min="6986" max="6986" width="16.875" style="184" customWidth="1"/>
    <col min="6987" max="6988" width="12.875" style="184" bestFit="1" customWidth="1"/>
    <col min="6989" max="7168" width="9.125" style="184"/>
    <col min="7169" max="7169" width="18.875" style="184" customWidth="1"/>
    <col min="7170" max="7170" width="13.625" style="184" customWidth="1"/>
    <col min="7171" max="7171" width="14.125" style="184" customWidth="1"/>
    <col min="7172" max="7172" width="15" style="184" customWidth="1"/>
    <col min="7173" max="7173" width="20.375" style="184" bestFit="1" customWidth="1"/>
    <col min="7174" max="7174" width="14.125" style="184" bestFit="1" customWidth="1"/>
    <col min="7175" max="7175" width="22.75" style="184" bestFit="1" customWidth="1"/>
    <col min="7176" max="7176" width="15.375" style="184" customWidth="1"/>
    <col min="7177" max="7177" width="15.25" style="184" customWidth="1"/>
    <col min="7178" max="7178" width="3.875" style="184" customWidth="1"/>
    <col min="7179" max="7179" width="11" style="184" customWidth="1"/>
    <col min="7180" max="7180" width="12.875" style="184" customWidth="1"/>
    <col min="7181" max="7181" width="14.375" style="184" bestFit="1" customWidth="1"/>
    <col min="7182" max="7184" width="13.625" style="184" customWidth="1"/>
    <col min="7185" max="7185" width="14.25" style="184" customWidth="1"/>
    <col min="7186" max="7186" width="19.75" style="184" bestFit="1" customWidth="1"/>
    <col min="7187" max="7187" width="25.375" style="184" bestFit="1" customWidth="1"/>
    <col min="7188" max="7188" width="35.125" style="184" customWidth="1"/>
    <col min="7189" max="7189" width="14.375" style="184" customWidth="1"/>
    <col min="7190" max="7190" width="15.25" style="184" customWidth="1"/>
    <col min="7191" max="7191" width="27.75" style="184" customWidth="1"/>
    <col min="7192" max="7192" width="14.375" style="184" customWidth="1"/>
    <col min="7193" max="7193" width="19.125" style="184" customWidth="1"/>
    <col min="7194" max="7194" width="15.125" style="184" customWidth="1"/>
    <col min="7195" max="7195" width="14" style="184" customWidth="1"/>
    <col min="7196" max="7205" width="0" style="184" hidden="1" customWidth="1"/>
    <col min="7206" max="7206" width="14.375" style="184" customWidth="1"/>
    <col min="7207" max="7207" width="19.25" style="184" customWidth="1"/>
    <col min="7208" max="7208" width="14.375" style="184" customWidth="1"/>
    <col min="7209" max="7209" width="18" style="184" customWidth="1"/>
    <col min="7210" max="7210" width="15.625" style="184" customWidth="1"/>
    <col min="7211" max="7211" width="14" style="184" customWidth="1"/>
    <col min="7212" max="7212" width="13.625" style="184" customWidth="1"/>
    <col min="7213" max="7213" width="15.25" style="184" customWidth="1"/>
    <col min="7214" max="7216" width="13.625" style="184" customWidth="1"/>
    <col min="7217" max="7219" width="15.25" style="184" customWidth="1"/>
    <col min="7220" max="7222" width="13.625" style="184" customWidth="1"/>
    <col min="7223" max="7223" width="17.875" style="184" customWidth="1"/>
    <col min="7224" max="7224" width="15.25" style="184" customWidth="1"/>
    <col min="7225" max="7225" width="18.25" style="184" customWidth="1"/>
    <col min="7226" max="7226" width="4.75" style="184" customWidth="1"/>
    <col min="7227" max="7227" width="11.375" style="184" bestFit="1" customWidth="1"/>
    <col min="7228" max="7228" width="20.625" style="184" bestFit="1" customWidth="1"/>
    <col min="7229" max="7229" width="18.25" style="184" customWidth="1"/>
    <col min="7230" max="7230" width="19.75" style="184" bestFit="1" customWidth="1"/>
    <col min="7231" max="7231" width="18.125" style="184" customWidth="1"/>
    <col min="7232" max="7232" width="22.25" style="184" customWidth="1"/>
    <col min="7233" max="7237" width="20.125" style="184" customWidth="1"/>
    <col min="7238" max="7238" width="5" style="184" customWidth="1"/>
    <col min="7239" max="7239" width="9.125" style="184"/>
    <col min="7240" max="7240" width="13.875" style="184" bestFit="1" customWidth="1"/>
    <col min="7241" max="7241" width="29" style="184" bestFit="1" customWidth="1"/>
    <col min="7242" max="7242" width="16.875" style="184" customWidth="1"/>
    <col min="7243" max="7244" width="12.875" style="184" bestFit="1" customWidth="1"/>
    <col min="7245" max="7424" width="9.125" style="184"/>
    <col min="7425" max="7425" width="18.875" style="184" customWidth="1"/>
    <col min="7426" max="7426" width="13.625" style="184" customWidth="1"/>
    <col min="7427" max="7427" width="14.125" style="184" customWidth="1"/>
    <col min="7428" max="7428" width="15" style="184" customWidth="1"/>
    <col min="7429" max="7429" width="20.375" style="184" bestFit="1" customWidth="1"/>
    <col min="7430" max="7430" width="14.125" style="184" bestFit="1" customWidth="1"/>
    <col min="7431" max="7431" width="22.75" style="184" bestFit="1" customWidth="1"/>
    <col min="7432" max="7432" width="15.375" style="184" customWidth="1"/>
    <col min="7433" max="7433" width="15.25" style="184" customWidth="1"/>
    <col min="7434" max="7434" width="3.875" style="184" customWidth="1"/>
    <col min="7435" max="7435" width="11" style="184" customWidth="1"/>
    <col min="7436" max="7436" width="12.875" style="184" customWidth="1"/>
    <col min="7437" max="7437" width="14.375" style="184" bestFit="1" customWidth="1"/>
    <col min="7438" max="7440" width="13.625" style="184" customWidth="1"/>
    <col min="7441" max="7441" width="14.25" style="184" customWidth="1"/>
    <col min="7442" max="7442" width="19.75" style="184" bestFit="1" customWidth="1"/>
    <col min="7443" max="7443" width="25.375" style="184" bestFit="1" customWidth="1"/>
    <col min="7444" max="7444" width="35.125" style="184" customWidth="1"/>
    <col min="7445" max="7445" width="14.375" style="184" customWidth="1"/>
    <col min="7446" max="7446" width="15.25" style="184" customWidth="1"/>
    <col min="7447" max="7447" width="27.75" style="184" customWidth="1"/>
    <col min="7448" max="7448" width="14.375" style="184" customWidth="1"/>
    <col min="7449" max="7449" width="19.125" style="184" customWidth="1"/>
    <col min="7450" max="7450" width="15.125" style="184" customWidth="1"/>
    <col min="7451" max="7451" width="14" style="184" customWidth="1"/>
    <col min="7452" max="7461" width="0" style="184" hidden="1" customWidth="1"/>
    <col min="7462" max="7462" width="14.375" style="184" customWidth="1"/>
    <col min="7463" max="7463" width="19.25" style="184" customWidth="1"/>
    <col min="7464" max="7464" width="14.375" style="184" customWidth="1"/>
    <col min="7465" max="7465" width="18" style="184" customWidth="1"/>
    <col min="7466" max="7466" width="15.625" style="184" customWidth="1"/>
    <col min="7467" max="7467" width="14" style="184" customWidth="1"/>
    <col min="7468" max="7468" width="13.625" style="184" customWidth="1"/>
    <col min="7469" max="7469" width="15.25" style="184" customWidth="1"/>
    <col min="7470" max="7472" width="13.625" style="184" customWidth="1"/>
    <col min="7473" max="7475" width="15.25" style="184" customWidth="1"/>
    <col min="7476" max="7478" width="13.625" style="184" customWidth="1"/>
    <col min="7479" max="7479" width="17.875" style="184" customWidth="1"/>
    <col min="7480" max="7480" width="15.25" style="184" customWidth="1"/>
    <col min="7481" max="7481" width="18.25" style="184" customWidth="1"/>
    <col min="7482" max="7482" width="4.75" style="184" customWidth="1"/>
    <col min="7483" max="7483" width="11.375" style="184" bestFit="1" customWidth="1"/>
    <col min="7484" max="7484" width="20.625" style="184" bestFit="1" customWidth="1"/>
    <col min="7485" max="7485" width="18.25" style="184" customWidth="1"/>
    <col min="7486" max="7486" width="19.75" style="184" bestFit="1" customWidth="1"/>
    <col min="7487" max="7487" width="18.125" style="184" customWidth="1"/>
    <col min="7488" max="7488" width="22.25" style="184" customWidth="1"/>
    <col min="7489" max="7493" width="20.125" style="184" customWidth="1"/>
    <col min="7494" max="7494" width="5" style="184" customWidth="1"/>
    <col min="7495" max="7495" width="9.125" style="184"/>
    <col min="7496" max="7496" width="13.875" style="184" bestFit="1" customWidth="1"/>
    <col min="7497" max="7497" width="29" style="184" bestFit="1" customWidth="1"/>
    <col min="7498" max="7498" width="16.875" style="184" customWidth="1"/>
    <col min="7499" max="7500" width="12.875" style="184" bestFit="1" customWidth="1"/>
    <col min="7501" max="7680" width="9.125" style="184"/>
    <col min="7681" max="7681" width="18.875" style="184" customWidth="1"/>
    <col min="7682" max="7682" width="13.625" style="184" customWidth="1"/>
    <col min="7683" max="7683" width="14.125" style="184" customWidth="1"/>
    <col min="7684" max="7684" width="15" style="184" customWidth="1"/>
    <col min="7685" max="7685" width="20.375" style="184" bestFit="1" customWidth="1"/>
    <col min="7686" max="7686" width="14.125" style="184" bestFit="1" customWidth="1"/>
    <col min="7687" max="7687" width="22.75" style="184" bestFit="1" customWidth="1"/>
    <col min="7688" max="7688" width="15.375" style="184" customWidth="1"/>
    <col min="7689" max="7689" width="15.25" style="184" customWidth="1"/>
    <col min="7690" max="7690" width="3.875" style="184" customWidth="1"/>
    <col min="7691" max="7691" width="11" style="184" customWidth="1"/>
    <col min="7692" max="7692" width="12.875" style="184" customWidth="1"/>
    <col min="7693" max="7693" width="14.375" style="184" bestFit="1" customWidth="1"/>
    <col min="7694" max="7696" width="13.625" style="184" customWidth="1"/>
    <col min="7697" max="7697" width="14.25" style="184" customWidth="1"/>
    <col min="7698" max="7698" width="19.75" style="184" bestFit="1" customWidth="1"/>
    <col min="7699" max="7699" width="25.375" style="184" bestFit="1" customWidth="1"/>
    <col min="7700" max="7700" width="35.125" style="184" customWidth="1"/>
    <col min="7701" max="7701" width="14.375" style="184" customWidth="1"/>
    <col min="7702" max="7702" width="15.25" style="184" customWidth="1"/>
    <col min="7703" max="7703" width="27.75" style="184" customWidth="1"/>
    <col min="7704" max="7704" width="14.375" style="184" customWidth="1"/>
    <col min="7705" max="7705" width="19.125" style="184" customWidth="1"/>
    <col min="7706" max="7706" width="15.125" style="184" customWidth="1"/>
    <col min="7707" max="7707" width="14" style="184" customWidth="1"/>
    <col min="7708" max="7717" width="0" style="184" hidden="1" customWidth="1"/>
    <col min="7718" max="7718" width="14.375" style="184" customWidth="1"/>
    <col min="7719" max="7719" width="19.25" style="184" customWidth="1"/>
    <col min="7720" max="7720" width="14.375" style="184" customWidth="1"/>
    <col min="7721" max="7721" width="18" style="184" customWidth="1"/>
    <col min="7722" max="7722" width="15.625" style="184" customWidth="1"/>
    <col min="7723" max="7723" width="14" style="184" customWidth="1"/>
    <col min="7724" max="7724" width="13.625" style="184" customWidth="1"/>
    <col min="7725" max="7725" width="15.25" style="184" customWidth="1"/>
    <col min="7726" max="7728" width="13.625" style="184" customWidth="1"/>
    <col min="7729" max="7731" width="15.25" style="184" customWidth="1"/>
    <col min="7732" max="7734" width="13.625" style="184" customWidth="1"/>
    <col min="7735" max="7735" width="17.875" style="184" customWidth="1"/>
    <col min="7736" max="7736" width="15.25" style="184" customWidth="1"/>
    <col min="7737" max="7737" width="18.25" style="184" customWidth="1"/>
    <col min="7738" max="7738" width="4.75" style="184" customWidth="1"/>
    <col min="7739" max="7739" width="11.375" style="184" bestFit="1" customWidth="1"/>
    <col min="7740" max="7740" width="20.625" style="184" bestFit="1" customWidth="1"/>
    <col min="7741" max="7741" width="18.25" style="184" customWidth="1"/>
    <col min="7742" max="7742" width="19.75" style="184" bestFit="1" customWidth="1"/>
    <col min="7743" max="7743" width="18.125" style="184" customWidth="1"/>
    <col min="7744" max="7744" width="22.25" style="184" customWidth="1"/>
    <col min="7745" max="7749" width="20.125" style="184" customWidth="1"/>
    <col min="7750" max="7750" width="5" style="184" customWidth="1"/>
    <col min="7751" max="7751" width="9.125" style="184"/>
    <col min="7752" max="7752" width="13.875" style="184" bestFit="1" customWidth="1"/>
    <col min="7753" max="7753" width="29" style="184" bestFit="1" customWidth="1"/>
    <col min="7754" max="7754" width="16.875" style="184" customWidth="1"/>
    <col min="7755" max="7756" width="12.875" style="184" bestFit="1" customWidth="1"/>
    <col min="7757" max="7936" width="9.125" style="184"/>
    <col min="7937" max="7937" width="18.875" style="184" customWidth="1"/>
    <col min="7938" max="7938" width="13.625" style="184" customWidth="1"/>
    <col min="7939" max="7939" width="14.125" style="184" customWidth="1"/>
    <col min="7940" max="7940" width="15" style="184" customWidth="1"/>
    <col min="7941" max="7941" width="20.375" style="184" bestFit="1" customWidth="1"/>
    <col min="7942" max="7942" width="14.125" style="184" bestFit="1" customWidth="1"/>
    <col min="7943" max="7943" width="22.75" style="184" bestFit="1" customWidth="1"/>
    <col min="7944" max="7944" width="15.375" style="184" customWidth="1"/>
    <col min="7945" max="7945" width="15.25" style="184" customWidth="1"/>
    <col min="7946" max="7946" width="3.875" style="184" customWidth="1"/>
    <col min="7947" max="7947" width="11" style="184" customWidth="1"/>
    <col min="7948" max="7948" width="12.875" style="184" customWidth="1"/>
    <col min="7949" max="7949" width="14.375" style="184" bestFit="1" customWidth="1"/>
    <col min="7950" max="7952" width="13.625" style="184" customWidth="1"/>
    <col min="7953" max="7953" width="14.25" style="184" customWidth="1"/>
    <col min="7954" max="7954" width="19.75" style="184" bestFit="1" customWidth="1"/>
    <col min="7955" max="7955" width="25.375" style="184" bestFit="1" customWidth="1"/>
    <col min="7956" max="7956" width="35.125" style="184" customWidth="1"/>
    <col min="7957" max="7957" width="14.375" style="184" customWidth="1"/>
    <col min="7958" max="7958" width="15.25" style="184" customWidth="1"/>
    <col min="7959" max="7959" width="27.75" style="184" customWidth="1"/>
    <col min="7960" max="7960" width="14.375" style="184" customWidth="1"/>
    <col min="7961" max="7961" width="19.125" style="184" customWidth="1"/>
    <col min="7962" max="7962" width="15.125" style="184" customWidth="1"/>
    <col min="7963" max="7963" width="14" style="184" customWidth="1"/>
    <col min="7964" max="7973" width="0" style="184" hidden="1" customWidth="1"/>
    <col min="7974" max="7974" width="14.375" style="184" customWidth="1"/>
    <col min="7975" max="7975" width="19.25" style="184" customWidth="1"/>
    <col min="7976" max="7976" width="14.375" style="184" customWidth="1"/>
    <col min="7977" max="7977" width="18" style="184" customWidth="1"/>
    <col min="7978" max="7978" width="15.625" style="184" customWidth="1"/>
    <col min="7979" max="7979" width="14" style="184" customWidth="1"/>
    <col min="7980" max="7980" width="13.625" style="184" customWidth="1"/>
    <col min="7981" max="7981" width="15.25" style="184" customWidth="1"/>
    <col min="7982" max="7984" width="13.625" style="184" customWidth="1"/>
    <col min="7985" max="7987" width="15.25" style="184" customWidth="1"/>
    <col min="7988" max="7990" width="13.625" style="184" customWidth="1"/>
    <col min="7991" max="7991" width="17.875" style="184" customWidth="1"/>
    <col min="7992" max="7992" width="15.25" style="184" customWidth="1"/>
    <col min="7993" max="7993" width="18.25" style="184" customWidth="1"/>
    <col min="7994" max="7994" width="4.75" style="184" customWidth="1"/>
    <col min="7995" max="7995" width="11.375" style="184" bestFit="1" customWidth="1"/>
    <col min="7996" max="7996" width="20.625" style="184" bestFit="1" customWidth="1"/>
    <col min="7997" max="7997" width="18.25" style="184" customWidth="1"/>
    <col min="7998" max="7998" width="19.75" style="184" bestFit="1" customWidth="1"/>
    <col min="7999" max="7999" width="18.125" style="184" customWidth="1"/>
    <col min="8000" max="8000" width="22.25" style="184" customWidth="1"/>
    <col min="8001" max="8005" width="20.125" style="184" customWidth="1"/>
    <col min="8006" max="8006" width="5" style="184" customWidth="1"/>
    <col min="8007" max="8007" width="9.125" style="184"/>
    <col min="8008" max="8008" width="13.875" style="184" bestFit="1" customWidth="1"/>
    <col min="8009" max="8009" width="29" style="184" bestFit="1" customWidth="1"/>
    <col min="8010" max="8010" width="16.875" style="184" customWidth="1"/>
    <col min="8011" max="8012" width="12.875" style="184" bestFit="1" customWidth="1"/>
    <col min="8013" max="8192" width="9.125" style="184"/>
    <col min="8193" max="8193" width="18.875" style="184" customWidth="1"/>
    <col min="8194" max="8194" width="13.625" style="184" customWidth="1"/>
    <col min="8195" max="8195" width="14.125" style="184" customWidth="1"/>
    <col min="8196" max="8196" width="15" style="184" customWidth="1"/>
    <col min="8197" max="8197" width="20.375" style="184" bestFit="1" customWidth="1"/>
    <col min="8198" max="8198" width="14.125" style="184" bestFit="1" customWidth="1"/>
    <col min="8199" max="8199" width="22.75" style="184" bestFit="1" customWidth="1"/>
    <col min="8200" max="8200" width="15.375" style="184" customWidth="1"/>
    <col min="8201" max="8201" width="15.25" style="184" customWidth="1"/>
    <col min="8202" max="8202" width="3.875" style="184" customWidth="1"/>
    <col min="8203" max="8203" width="11" style="184" customWidth="1"/>
    <col min="8204" max="8204" width="12.875" style="184" customWidth="1"/>
    <col min="8205" max="8205" width="14.375" style="184" bestFit="1" customWidth="1"/>
    <col min="8206" max="8208" width="13.625" style="184" customWidth="1"/>
    <col min="8209" max="8209" width="14.25" style="184" customWidth="1"/>
    <col min="8210" max="8210" width="19.75" style="184" bestFit="1" customWidth="1"/>
    <col min="8211" max="8211" width="25.375" style="184" bestFit="1" customWidth="1"/>
    <col min="8212" max="8212" width="35.125" style="184" customWidth="1"/>
    <col min="8213" max="8213" width="14.375" style="184" customWidth="1"/>
    <col min="8214" max="8214" width="15.25" style="184" customWidth="1"/>
    <col min="8215" max="8215" width="27.75" style="184" customWidth="1"/>
    <col min="8216" max="8216" width="14.375" style="184" customWidth="1"/>
    <col min="8217" max="8217" width="19.125" style="184" customWidth="1"/>
    <col min="8218" max="8218" width="15.125" style="184" customWidth="1"/>
    <col min="8219" max="8219" width="14" style="184" customWidth="1"/>
    <col min="8220" max="8229" width="0" style="184" hidden="1" customWidth="1"/>
    <col min="8230" max="8230" width="14.375" style="184" customWidth="1"/>
    <col min="8231" max="8231" width="19.25" style="184" customWidth="1"/>
    <col min="8232" max="8232" width="14.375" style="184" customWidth="1"/>
    <col min="8233" max="8233" width="18" style="184" customWidth="1"/>
    <col min="8234" max="8234" width="15.625" style="184" customWidth="1"/>
    <col min="8235" max="8235" width="14" style="184" customWidth="1"/>
    <col min="8236" max="8236" width="13.625" style="184" customWidth="1"/>
    <col min="8237" max="8237" width="15.25" style="184" customWidth="1"/>
    <col min="8238" max="8240" width="13.625" style="184" customWidth="1"/>
    <col min="8241" max="8243" width="15.25" style="184" customWidth="1"/>
    <col min="8244" max="8246" width="13.625" style="184" customWidth="1"/>
    <col min="8247" max="8247" width="17.875" style="184" customWidth="1"/>
    <col min="8248" max="8248" width="15.25" style="184" customWidth="1"/>
    <col min="8249" max="8249" width="18.25" style="184" customWidth="1"/>
    <col min="8250" max="8250" width="4.75" style="184" customWidth="1"/>
    <col min="8251" max="8251" width="11.375" style="184" bestFit="1" customWidth="1"/>
    <col min="8252" max="8252" width="20.625" style="184" bestFit="1" customWidth="1"/>
    <col min="8253" max="8253" width="18.25" style="184" customWidth="1"/>
    <col min="8254" max="8254" width="19.75" style="184" bestFit="1" customWidth="1"/>
    <col min="8255" max="8255" width="18.125" style="184" customWidth="1"/>
    <col min="8256" max="8256" width="22.25" style="184" customWidth="1"/>
    <col min="8257" max="8261" width="20.125" style="184" customWidth="1"/>
    <col min="8262" max="8262" width="5" style="184" customWidth="1"/>
    <col min="8263" max="8263" width="9.125" style="184"/>
    <col min="8264" max="8264" width="13.875" style="184" bestFit="1" customWidth="1"/>
    <col min="8265" max="8265" width="29" style="184" bestFit="1" customWidth="1"/>
    <col min="8266" max="8266" width="16.875" style="184" customWidth="1"/>
    <col min="8267" max="8268" width="12.875" style="184" bestFit="1" customWidth="1"/>
    <col min="8269" max="8448" width="9.125" style="184"/>
    <col min="8449" max="8449" width="18.875" style="184" customWidth="1"/>
    <col min="8450" max="8450" width="13.625" style="184" customWidth="1"/>
    <col min="8451" max="8451" width="14.125" style="184" customWidth="1"/>
    <col min="8452" max="8452" width="15" style="184" customWidth="1"/>
    <col min="8453" max="8453" width="20.375" style="184" bestFit="1" customWidth="1"/>
    <col min="8454" max="8454" width="14.125" style="184" bestFit="1" customWidth="1"/>
    <col min="8455" max="8455" width="22.75" style="184" bestFit="1" customWidth="1"/>
    <col min="8456" max="8456" width="15.375" style="184" customWidth="1"/>
    <col min="8457" max="8457" width="15.25" style="184" customWidth="1"/>
    <col min="8458" max="8458" width="3.875" style="184" customWidth="1"/>
    <col min="8459" max="8459" width="11" style="184" customWidth="1"/>
    <col min="8460" max="8460" width="12.875" style="184" customWidth="1"/>
    <col min="8461" max="8461" width="14.375" style="184" bestFit="1" customWidth="1"/>
    <col min="8462" max="8464" width="13.625" style="184" customWidth="1"/>
    <col min="8465" max="8465" width="14.25" style="184" customWidth="1"/>
    <col min="8466" max="8466" width="19.75" style="184" bestFit="1" customWidth="1"/>
    <col min="8467" max="8467" width="25.375" style="184" bestFit="1" customWidth="1"/>
    <col min="8468" max="8468" width="35.125" style="184" customWidth="1"/>
    <col min="8469" max="8469" width="14.375" style="184" customWidth="1"/>
    <col min="8470" max="8470" width="15.25" style="184" customWidth="1"/>
    <col min="8471" max="8471" width="27.75" style="184" customWidth="1"/>
    <col min="8472" max="8472" width="14.375" style="184" customWidth="1"/>
    <col min="8473" max="8473" width="19.125" style="184" customWidth="1"/>
    <col min="8474" max="8474" width="15.125" style="184" customWidth="1"/>
    <col min="8475" max="8475" width="14" style="184" customWidth="1"/>
    <col min="8476" max="8485" width="0" style="184" hidden="1" customWidth="1"/>
    <col min="8486" max="8486" width="14.375" style="184" customWidth="1"/>
    <col min="8487" max="8487" width="19.25" style="184" customWidth="1"/>
    <col min="8488" max="8488" width="14.375" style="184" customWidth="1"/>
    <col min="8489" max="8489" width="18" style="184" customWidth="1"/>
    <col min="8490" max="8490" width="15.625" style="184" customWidth="1"/>
    <col min="8491" max="8491" width="14" style="184" customWidth="1"/>
    <col min="8492" max="8492" width="13.625" style="184" customWidth="1"/>
    <col min="8493" max="8493" width="15.25" style="184" customWidth="1"/>
    <col min="8494" max="8496" width="13.625" style="184" customWidth="1"/>
    <col min="8497" max="8499" width="15.25" style="184" customWidth="1"/>
    <col min="8500" max="8502" width="13.625" style="184" customWidth="1"/>
    <col min="8503" max="8503" width="17.875" style="184" customWidth="1"/>
    <col min="8504" max="8504" width="15.25" style="184" customWidth="1"/>
    <col min="8505" max="8505" width="18.25" style="184" customWidth="1"/>
    <col min="8506" max="8506" width="4.75" style="184" customWidth="1"/>
    <col min="8507" max="8507" width="11.375" style="184" bestFit="1" customWidth="1"/>
    <col min="8508" max="8508" width="20.625" style="184" bestFit="1" customWidth="1"/>
    <col min="8509" max="8509" width="18.25" style="184" customWidth="1"/>
    <col min="8510" max="8510" width="19.75" style="184" bestFit="1" customWidth="1"/>
    <col min="8511" max="8511" width="18.125" style="184" customWidth="1"/>
    <col min="8512" max="8512" width="22.25" style="184" customWidth="1"/>
    <col min="8513" max="8517" width="20.125" style="184" customWidth="1"/>
    <col min="8518" max="8518" width="5" style="184" customWidth="1"/>
    <col min="8519" max="8519" width="9.125" style="184"/>
    <col min="8520" max="8520" width="13.875" style="184" bestFit="1" customWidth="1"/>
    <col min="8521" max="8521" width="29" style="184" bestFit="1" customWidth="1"/>
    <col min="8522" max="8522" width="16.875" style="184" customWidth="1"/>
    <col min="8523" max="8524" width="12.875" style="184" bestFit="1" customWidth="1"/>
    <col min="8525" max="8704" width="9.125" style="184"/>
    <col min="8705" max="8705" width="18.875" style="184" customWidth="1"/>
    <col min="8706" max="8706" width="13.625" style="184" customWidth="1"/>
    <col min="8707" max="8707" width="14.125" style="184" customWidth="1"/>
    <col min="8708" max="8708" width="15" style="184" customWidth="1"/>
    <col min="8709" max="8709" width="20.375" style="184" bestFit="1" customWidth="1"/>
    <col min="8710" max="8710" width="14.125" style="184" bestFit="1" customWidth="1"/>
    <col min="8711" max="8711" width="22.75" style="184" bestFit="1" customWidth="1"/>
    <col min="8712" max="8712" width="15.375" style="184" customWidth="1"/>
    <col min="8713" max="8713" width="15.25" style="184" customWidth="1"/>
    <col min="8714" max="8714" width="3.875" style="184" customWidth="1"/>
    <col min="8715" max="8715" width="11" style="184" customWidth="1"/>
    <col min="8716" max="8716" width="12.875" style="184" customWidth="1"/>
    <col min="8717" max="8717" width="14.375" style="184" bestFit="1" customWidth="1"/>
    <col min="8718" max="8720" width="13.625" style="184" customWidth="1"/>
    <col min="8721" max="8721" width="14.25" style="184" customWidth="1"/>
    <col min="8722" max="8722" width="19.75" style="184" bestFit="1" customWidth="1"/>
    <col min="8723" max="8723" width="25.375" style="184" bestFit="1" customWidth="1"/>
    <col min="8724" max="8724" width="35.125" style="184" customWidth="1"/>
    <col min="8725" max="8725" width="14.375" style="184" customWidth="1"/>
    <col min="8726" max="8726" width="15.25" style="184" customWidth="1"/>
    <col min="8727" max="8727" width="27.75" style="184" customWidth="1"/>
    <col min="8728" max="8728" width="14.375" style="184" customWidth="1"/>
    <col min="8729" max="8729" width="19.125" style="184" customWidth="1"/>
    <col min="8730" max="8730" width="15.125" style="184" customWidth="1"/>
    <col min="8731" max="8731" width="14" style="184" customWidth="1"/>
    <col min="8732" max="8741" width="0" style="184" hidden="1" customWidth="1"/>
    <col min="8742" max="8742" width="14.375" style="184" customWidth="1"/>
    <col min="8743" max="8743" width="19.25" style="184" customWidth="1"/>
    <col min="8744" max="8744" width="14.375" style="184" customWidth="1"/>
    <col min="8745" max="8745" width="18" style="184" customWidth="1"/>
    <col min="8746" max="8746" width="15.625" style="184" customWidth="1"/>
    <col min="8747" max="8747" width="14" style="184" customWidth="1"/>
    <col min="8748" max="8748" width="13.625" style="184" customWidth="1"/>
    <col min="8749" max="8749" width="15.25" style="184" customWidth="1"/>
    <col min="8750" max="8752" width="13.625" style="184" customWidth="1"/>
    <col min="8753" max="8755" width="15.25" style="184" customWidth="1"/>
    <col min="8756" max="8758" width="13.625" style="184" customWidth="1"/>
    <col min="8759" max="8759" width="17.875" style="184" customWidth="1"/>
    <col min="8760" max="8760" width="15.25" style="184" customWidth="1"/>
    <col min="8761" max="8761" width="18.25" style="184" customWidth="1"/>
    <col min="8762" max="8762" width="4.75" style="184" customWidth="1"/>
    <col min="8763" max="8763" width="11.375" style="184" bestFit="1" customWidth="1"/>
    <col min="8764" max="8764" width="20.625" style="184" bestFit="1" customWidth="1"/>
    <col min="8765" max="8765" width="18.25" style="184" customWidth="1"/>
    <col min="8766" max="8766" width="19.75" style="184" bestFit="1" customWidth="1"/>
    <col min="8767" max="8767" width="18.125" style="184" customWidth="1"/>
    <col min="8768" max="8768" width="22.25" style="184" customWidth="1"/>
    <col min="8769" max="8773" width="20.125" style="184" customWidth="1"/>
    <col min="8774" max="8774" width="5" style="184" customWidth="1"/>
    <col min="8775" max="8775" width="9.125" style="184"/>
    <col min="8776" max="8776" width="13.875" style="184" bestFit="1" customWidth="1"/>
    <col min="8777" max="8777" width="29" style="184" bestFit="1" customWidth="1"/>
    <col min="8778" max="8778" width="16.875" style="184" customWidth="1"/>
    <col min="8779" max="8780" width="12.875" style="184" bestFit="1" customWidth="1"/>
    <col min="8781" max="8960" width="9.125" style="184"/>
    <col min="8961" max="8961" width="18.875" style="184" customWidth="1"/>
    <col min="8962" max="8962" width="13.625" style="184" customWidth="1"/>
    <col min="8963" max="8963" width="14.125" style="184" customWidth="1"/>
    <col min="8964" max="8964" width="15" style="184" customWidth="1"/>
    <col min="8965" max="8965" width="20.375" style="184" bestFit="1" customWidth="1"/>
    <col min="8966" max="8966" width="14.125" style="184" bestFit="1" customWidth="1"/>
    <col min="8967" max="8967" width="22.75" style="184" bestFit="1" customWidth="1"/>
    <col min="8968" max="8968" width="15.375" style="184" customWidth="1"/>
    <col min="8969" max="8969" width="15.25" style="184" customWidth="1"/>
    <col min="8970" max="8970" width="3.875" style="184" customWidth="1"/>
    <col min="8971" max="8971" width="11" style="184" customWidth="1"/>
    <col min="8972" max="8972" width="12.875" style="184" customWidth="1"/>
    <col min="8973" max="8973" width="14.375" style="184" bestFit="1" customWidth="1"/>
    <col min="8974" max="8976" width="13.625" style="184" customWidth="1"/>
    <col min="8977" max="8977" width="14.25" style="184" customWidth="1"/>
    <col min="8978" max="8978" width="19.75" style="184" bestFit="1" customWidth="1"/>
    <col min="8979" max="8979" width="25.375" style="184" bestFit="1" customWidth="1"/>
    <col min="8980" max="8980" width="35.125" style="184" customWidth="1"/>
    <col min="8981" max="8981" width="14.375" style="184" customWidth="1"/>
    <col min="8982" max="8982" width="15.25" style="184" customWidth="1"/>
    <col min="8983" max="8983" width="27.75" style="184" customWidth="1"/>
    <col min="8984" max="8984" width="14.375" style="184" customWidth="1"/>
    <col min="8985" max="8985" width="19.125" style="184" customWidth="1"/>
    <col min="8986" max="8986" width="15.125" style="184" customWidth="1"/>
    <col min="8987" max="8987" width="14" style="184" customWidth="1"/>
    <col min="8988" max="8997" width="0" style="184" hidden="1" customWidth="1"/>
    <col min="8998" max="8998" width="14.375" style="184" customWidth="1"/>
    <col min="8999" max="8999" width="19.25" style="184" customWidth="1"/>
    <col min="9000" max="9000" width="14.375" style="184" customWidth="1"/>
    <col min="9001" max="9001" width="18" style="184" customWidth="1"/>
    <col min="9002" max="9002" width="15.625" style="184" customWidth="1"/>
    <col min="9003" max="9003" width="14" style="184" customWidth="1"/>
    <col min="9004" max="9004" width="13.625" style="184" customWidth="1"/>
    <col min="9005" max="9005" width="15.25" style="184" customWidth="1"/>
    <col min="9006" max="9008" width="13.625" style="184" customWidth="1"/>
    <col min="9009" max="9011" width="15.25" style="184" customWidth="1"/>
    <col min="9012" max="9014" width="13.625" style="184" customWidth="1"/>
    <col min="9015" max="9015" width="17.875" style="184" customWidth="1"/>
    <col min="9016" max="9016" width="15.25" style="184" customWidth="1"/>
    <col min="9017" max="9017" width="18.25" style="184" customWidth="1"/>
    <col min="9018" max="9018" width="4.75" style="184" customWidth="1"/>
    <col min="9019" max="9019" width="11.375" style="184" bestFit="1" customWidth="1"/>
    <col min="9020" max="9020" width="20.625" style="184" bestFit="1" customWidth="1"/>
    <col min="9021" max="9021" width="18.25" style="184" customWidth="1"/>
    <col min="9022" max="9022" width="19.75" style="184" bestFit="1" customWidth="1"/>
    <col min="9023" max="9023" width="18.125" style="184" customWidth="1"/>
    <col min="9024" max="9024" width="22.25" style="184" customWidth="1"/>
    <col min="9025" max="9029" width="20.125" style="184" customWidth="1"/>
    <col min="9030" max="9030" width="5" style="184" customWidth="1"/>
    <col min="9031" max="9031" width="9.125" style="184"/>
    <col min="9032" max="9032" width="13.875" style="184" bestFit="1" customWidth="1"/>
    <col min="9033" max="9033" width="29" style="184" bestFit="1" customWidth="1"/>
    <col min="9034" max="9034" width="16.875" style="184" customWidth="1"/>
    <col min="9035" max="9036" width="12.875" style="184" bestFit="1" customWidth="1"/>
    <col min="9037" max="9216" width="9.125" style="184"/>
    <col min="9217" max="9217" width="18.875" style="184" customWidth="1"/>
    <col min="9218" max="9218" width="13.625" style="184" customWidth="1"/>
    <col min="9219" max="9219" width="14.125" style="184" customWidth="1"/>
    <col min="9220" max="9220" width="15" style="184" customWidth="1"/>
    <col min="9221" max="9221" width="20.375" style="184" bestFit="1" customWidth="1"/>
    <col min="9222" max="9222" width="14.125" style="184" bestFit="1" customWidth="1"/>
    <col min="9223" max="9223" width="22.75" style="184" bestFit="1" customWidth="1"/>
    <col min="9224" max="9224" width="15.375" style="184" customWidth="1"/>
    <col min="9225" max="9225" width="15.25" style="184" customWidth="1"/>
    <col min="9226" max="9226" width="3.875" style="184" customWidth="1"/>
    <col min="9227" max="9227" width="11" style="184" customWidth="1"/>
    <col min="9228" max="9228" width="12.875" style="184" customWidth="1"/>
    <col min="9229" max="9229" width="14.375" style="184" bestFit="1" customWidth="1"/>
    <col min="9230" max="9232" width="13.625" style="184" customWidth="1"/>
    <col min="9233" max="9233" width="14.25" style="184" customWidth="1"/>
    <col min="9234" max="9234" width="19.75" style="184" bestFit="1" customWidth="1"/>
    <col min="9235" max="9235" width="25.375" style="184" bestFit="1" customWidth="1"/>
    <col min="9236" max="9236" width="35.125" style="184" customWidth="1"/>
    <col min="9237" max="9237" width="14.375" style="184" customWidth="1"/>
    <col min="9238" max="9238" width="15.25" style="184" customWidth="1"/>
    <col min="9239" max="9239" width="27.75" style="184" customWidth="1"/>
    <col min="9240" max="9240" width="14.375" style="184" customWidth="1"/>
    <col min="9241" max="9241" width="19.125" style="184" customWidth="1"/>
    <col min="9242" max="9242" width="15.125" style="184" customWidth="1"/>
    <col min="9243" max="9243" width="14" style="184" customWidth="1"/>
    <col min="9244" max="9253" width="0" style="184" hidden="1" customWidth="1"/>
    <col min="9254" max="9254" width="14.375" style="184" customWidth="1"/>
    <col min="9255" max="9255" width="19.25" style="184" customWidth="1"/>
    <col min="9256" max="9256" width="14.375" style="184" customWidth="1"/>
    <col min="9257" max="9257" width="18" style="184" customWidth="1"/>
    <col min="9258" max="9258" width="15.625" style="184" customWidth="1"/>
    <col min="9259" max="9259" width="14" style="184" customWidth="1"/>
    <col min="9260" max="9260" width="13.625" style="184" customWidth="1"/>
    <col min="9261" max="9261" width="15.25" style="184" customWidth="1"/>
    <col min="9262" max="9264" width="13.625" style="184" customWidth="1"/>
    <col min="9265" max="9267" width="15.25" style="184" customWidth="1"/>
    <col min="9268" max="9270" width="13.625" style="184" customWidth="1"/>
    <col min="9271" max="9271" width="17.875" style="184" customWidth="1"/>
    <col min="9272" max="9272" width="15.25" style="184" customWidth="1"/>
    <col min="9273" max="9273" width="18.25" style="184" customWidth="1"/>
    <col min="9274" max="9274" width="4.75" style="184" customWidth="1"/>
    <col min="9275" max="9275" width="11.375" style="184" bestFit="1" customWidth="1"/>
    <col min="9276" max="9276" width="20.625" style="184" bestFit="1" customWidth="1"/>
    <col min="9277" max="9277" width="18.25" style="184" customWidth="1"/>
    <col min="9278" max="9278" width="19.75" style="184" bestFit="1" customWidth="1"/>
    <col min="9279" max="9279" width="18.125" style="184" customWidth="1"/>
    <col min="9280" max="9280" width="22.25" style="184" customWidth="1"/>
    <col min="9281" max="9285" width="20.125" style="184" customWidth="1"/>
    <col min="9286" max="9286" width="5" style="184" customWidth="1"/>
    <col min="9287" max="9287" width="9.125" style="184"/>
    <col min="9288" max="9288" width="13.875" style="184" bestFit="1" customWidth="1"/>
    <col min="9289" max="9289" width="29" style="184" bestFit="1" customWidth="1"/>
    <col min="9290" max="9290" width="16.875" style="184" customWidth="1"/>
    <col min="9291" max="9292" width="12.875" style="184" bestFit="1" customWidth="1"/>
    <col min="9293" max="9472" width="9.125" style="184"/>
    <col min="9473" max="9473" width="18.875" style="184" customWidth="1"/>
    <col min="9474" max="9474" width="13.625" style="184" customWidth="1"/>
    <col min="9475" max="9475" width="14.125" style="184" customWidth="1"/>
    <col min="9476" max="9476" width="15" style="184" customWidth="1"/>
    <col min="9477" max="9477" width="20.375" style="184" bestFit="1" customWidth="1"/>
    <col min="9478" max="9478" width="14.125" style="184" bestFit="1" customWidth="1"/>
    <col min="9479" max="9479" width="22.75" style="184" bestFit="1" customWidth="1"/>
    <col min="9480" max="9480" width="15.375" style="184" customWidth="1"/>
    <col min="9481" max="9481" width="15.25" style="184" customWidth="1"/>
    <col min="9482" max="9482" width="3.875" style="184" customWidth="1"/>
    <col min="9483" max="9483" width="11" style="184" customWidth="1"/>
    <col min="9484" max="9484" width="12.875" style="184" customWidth="1"/>
    <col min="9485" max="9485" width="14.375" style="184" bestFit="1" customWidth="1"/>
    <col min="9486" max="9488" width="13.625" style="184" customWidth="1"/>
    <col min="9489" max="9489" width="14.25" style="184" customWidth="1"/>
    <col min="9490" max="9490" width="19.75" style="184" bestFit="1" customWidth="1"/>
    <col min="9491" max="9491" width="25.375" style="184" bestFit="1" customWidth="1"/>
    <col min="9492" max="9492" width="35.125" style="184" customWidth="1"/>
    <col min="9493" max="9493" width="14.375" style="184" customWidth="1"/>
    <col min="9494" max="9494" width="15.25" style="184" customWidth="1"/>
    <col min="9495" max="9495" width="27.75" style="184" customWidth="1"/>
    <col min="9496" max="9496" width="14.375" style="184" customWidth="1"/>
    <col min="9497" max="9497" width="19.125" style="184" customWidth="1"/>
    <col min="9498" max="9498" width="15.125" style="184" customWidth="1"/>
    <col min="9499" max="9499" width="14" style="184" customWidth="1"/>
    <col min="9500" max="9509" width="0" style="184" hidden="1" customWidth="1"/>
    <col min="9510" max="9510" width="14.375" style="184" customWidth="1"/>
    <col min="9511" max="9511" width="19.25" style="184" customWidth="1"/>
    <col min="9512" max="9512" width="14.375" style="184" customWidth="1"/>
    <col min="9513" max="9513" width="18" style="184" customWidth="1"/>
    <col min="9514" max="9514" width="15.625" style="184" customWidth="1"/>
    <col min="9515" max="9515" width="14" style="184" customWidth="1"/>
    <col min="9516" max="9516" width="13.625" style="184" customWidth="1"/>
    <col min="9517" max="9517" width="15.25" style="184" customWidth="1"/>
    <col min="9518" max="9520" width="13.625" style="184" customWidth="1"/>
    <col min="9521" max="9523" width="15.25" style="184" customWidth="1"/>
    <col min="9524" max="9526" width="13.625" style="184" customWidth="1"/>
    <col min="9527" max="9527" width="17.875" style="184" customWidth="1"/>
    <col min="9528" max="9528" width="15.25" style="184" customWidth="1"/>
    <col min="9529" max="9529" width="18.25" style="184" customWidth="1"/>
    <col min="9530" max="9530" width="4.75" style="184" customWidth="1"/>
    <col min="9531" max="9531" width="11.375" style="184" bestFit="1" customWidth="1"/>
    <col min="9532" max="9532" width="20.625" style="184" bestFit="1" customWidth="1"/>
    <col min="9533" max="9533" width="18.25" style="184" customWidth="1"/>
    <col min="9534" max="9534" width="19.75" style="184" bestFit="1" customWidth="1"/>
    <col min="9535" max="9535" width="18.125" style="184" customWidth="1"/>
    <col min="9536" max="9536" width="22.25" style="184" customWidth="1"/>
    <col min="9537" max="9541" width="20.125" style="184" customWidth="1"/>
    <col min="9542" max="9542" width="5" style="184" customWidth="1"/>
    <col min="9543" max="9543" width="9.125" style="184"/>
    <col min="9544" max="9544" width="13.875" style="184" bestFit="1" customWidth="1"/>
    <col min="9545" max="9545" width="29" style="184" bestFit="1" customWidth="1"/>
    <col min="9546" max="9546" width="16.875" style="184" customWidth="1"/>
    <col min="9547" max="9548" width="12.875" style="184" bestFit="1" customWidth="1"/>
    <col min="9549" max="9728" width="9.125" style="184"/>
    <col min="9729" max="9729" width="18.875" style="184" customWidth="1"/>
    <col min="9730" max="9730" width="13.625" style="184" customWidth="1"/>
    <col min="9731" max="9731" width="14.125" style="184" customWidth="1"/>
    <col min="9732" max="9732" width="15" style="184" customWidth="1"/>
    <col min="9733" max="9733" width="20.375" style="184" bestFit="1" customWidth="1"/>
    <col min="9734" max="9734" width="14.125" style="184" bestFit="1" customWidth="1"/>
    <col min="9735" max="9735" width="22.75" style="184" bestFit="1" customWidth="1"/>
    <col min="9736" max="9736" width="15.375" style="184" customWidth="1"/>
    <col min="9737" max="9737" width="15.25" style="184" customWidth="1"/>
    <col min="9738" max="9738" width="3.875" style="184" customWidth="1"/>
    <col min="9739" max="9739" width="11" style="184" customWidth="1"/>
    <col min="9740" max="9740" width="12.875" style="184" customWidth="1"/>
    <col min="9741" max="9741" width="14.375" style="184" bestFit="1" customWidth="1"/>
    <col min="9742" max="9744" width="13.625" style="184" customWidth="1"/>
    <col min="9745" max="9745" width="14.25" style="184" customWidth="1"/>
    <col min="9746" max="9746" width="19.75" style="184" bestFit="1" customWidth="1"/>
    <col min="9747" max="9747" width="25.375" style="184" bestFit="1" customWidth="1"/>
    <col min="9748" max="9748" width="35.125" style="184" customWidth="1"/>
    <col min="9749" max="9749" width="14.375" style="184" customWidth="1"/>
    <col min="9750" max="9750" width="15.25" style="184" customWidth="1"/>
    <col min="9751" max="9751" width="27.75" style="184" customWidth="1"/>
    <col min="9752" max="9752" width="14.375" style="184" customWidth="1"/>
    <col min="9753" max="9753" width="19.125" style="184" customWidth="1"/>
    <col min="9754" max="9754" width="15.125" style="184" customWidth="1"/>
    <col min="9755" max="9755" width="14" style="184" customWidth="1"/>
    <col min="9756" max="9765" width="0" style="184" hidden="1" customWidth="1"/>
    <col min="9766" max="9766" width="14.375" style="184" customWidth="1"/>
    <col min="9767" max="9767" width="19.25" style="184" customWidth="1"/>
    <col min="9768" max="9768" width="14.375" style="184" customWidth="1"/>
    <col min="9769" max="9769" width="18" style="184" customWidth="1"/>
    <col min="9770" max="9770" width="15.625" style="184" customWidth="1"/>
    <col min="9771" max="9771" width="14" style="184" customWidth="1"/>
    <col min="9772" max="9772" width="13.625" style="184" customWidth="1"/>
    <col min="9773" max="9773" width="15.25" style="184" customWidth="1"/>
    <col min="9774" max="9776" width="13.625" style="184" customWidth="1"/>
    <col min="9777" max="9779" width="15.25" style="184" customWidth="1"/>
    <col min="9780" max="9782" width="13.625" style="184" customWidth="1"/>
    <col min="9783" max="9783" width="17.875" style="184" customWidth="1"/>
    <col min="9784" max="9784" width="15.25" style="184" customWidth="1"/>
    <col min="9785" max="9785" width="18.25" style="184" customWidth="1"/>
    <col min="9786" max="9786" width="4.75" style="184" customWidth="1"/>
    <col min="9787" max="9787" width="11.375" style="184" bestFit="1" customWidth="1"/>
    <col min="9788" max="9788" width="20.625" style="184" bestFit="1" customWidth="1"/>
    <col min="9789" max="9789" width="18.25" style="184" customWidth="1"/>
    <col min="9790" max="9790" width="19.75" style="184" bestFit="1" customWidth="1"/>
    <col min="9791" max="9791" width="18.125" style="184" customWidth="1"/>
    <col min="9792" max="9792" width="22.25" style="184" customWidth="1"/>
    <col min="9793" max="9797" width="20.125" style="184" customWidth="1"/>
    <col min="9798" max="9798" width="5" style="184" customWidth="1"/>
    <col min="9799" max="9799" width="9.125" style="184"/>
    <col min="9800" max="9800" width="13.875" style="184" bestFit="1" customWidth="1"/>
    <col min="9801" max="9801" width="29" style="184" bestFit="1" customWidth="1"/>
    <col min="9802" max="9802" width="16.875" style="184" customWidth="1"/>
    <col min="9803" max="9804" width="12.875" style="184" bestFit="1" customWidth="1"/>
    <col min="9805" max="9984" width="9.125" style="184"/>
    <col min="9985" max="9985" width="18.875" style="184" customWidth="1"/>
    <col min="9986" max="9986" width="13.625" style="184" customWidth="1"/>
    <col min="9987" max="9987" width="14.125" style="184" customWidth="1"/>
    <col min="9988" max="9988" width="15" style="184" customWidth="1"/>
    <col min="9989" max="9989" width="20.375" style="184" bestFit="1" customWidth="1"/>
    <col min="9990" max="9990" width="14.125" style="184" bestFit="1" customWidth="1"/>
    <col min="9991" max="9991" width="22.75" style="184" bestFit="1" customWidth="1"/>
    <col min="9992" max="9992" width="15.375" style="184" customWidth="1"/>
    <col min="9993" max="9993" width="15.25" style="184" customWidth="1"/>
    <col min="9994" max="9994" width="3.875" style="184" customWidth="1"/>
    <col min="9995" max="9995" width="11" style="184" customWidth="1"/>
    <col min="9996" max="9996" width="12.875" style="184" customWidth="1"/>
    <col min="9997" max="9997" width="14.375" style="184" bestFit="1" customWidth="1"/>
    <col min="9998" max="10000" width="13.625" style="184" customWidth="1"/>
    <col min="10001" max="10001" width="14.25" style="184" customWidth="1"/>
    <col min="10002" max="10002" width="19.75" style="184" bestFit="1" customWidth="1"/>
    <col min="10003" max="10003" width="25.375" style="184" bestFit="1" customWidth="1"/>
    <col min="10004" max="10004" width="35.125" style="184" customWidth="1"/>
    <col min="10005" max="10005" width="14.375" style="184" customWidth="1"/>
    <col min="10006" max="10006" width="15.25" style="184" customWidth="1"/>
    <col min="10007" max="10007" width="27.75" style="184" customWidth="1"/>
    <col min="10008" max="10008" width="14.375" style="184" customWidth="1"/>
    <col min="10009" max="10009" width="19.125" style="184" customWidth="1"/>
    <col min="10010" max="10010" width="15.125" style="184" customWidth="1"/>
    <col min="10011" max="10011" width="14" style="184" customWidth="1"/>
    <col min="10012" max="10021" width="0" style="184" hidden="1" customWidth="1"/>
    <col min="10022" max="10022" width="14.375" style="184" customWidth="1"/>
    <col min="10023" max="10023" width="19.25" style="184" customWidth="1"/>
    <col min="10024" max="10024" width="14.375" style="184" customWidth="1"/>
    <col min="10025" max="10025" width="18" style="184" customWidth="1"/>
    <col min="10026" max="10026" width="15.625" style="184" customWidth="1"/>
    <col min="10027" max="10027" width="14" style="184" customWidth="1"/>
    <col min="10028" max="10028" width="13.625" style="184" customWidth="1"/>
    <col min="10029" max="10029" width="15.25" style="184" customWidth="1"/>
    <col min="10030" max="10032" width="13.625" style="184" customWidth="1"/>
    <col min="10033" max="10035" width="15.25" style="184" customWidth="1"/>
    <col min="10036" max="10038" width="13.625" style="184" customWidth="1"/>
    <col min="10039" max="10039" width="17.875" style="184" customWidth="1"/>
    <col min="10040" max="10040" width="15.25" style="184" customWidth="1"/>
    <col min="10041" max="10041" width="18.25" style="184" customWidth="1"/>
    <col min="10042" max="10042" width="4.75" style="184" customWidth="1"/>
    <col min="10043" max="10043" width="11.375" style="184" bestFit="1" customWidth="1"/>
    <col min="10044" max="10044" width="20.625" style="184" bestFit="1" customWidth="1"/>
    <col min="10045" max="10045" width="18.25" style="184" customWidth="1"/>
    <col min="10046" max="10046" width="19.75" style="184" bestFit="1" customWidth="1"/>
    <col min="10047" max="10047" width="18.125" style="184" customWidth="1"/>
    <col min="10048" max="10048" width="22.25" style="184" customWidth="1"/>
    <col min="10049" max="10053" width="20.125" style="184" customWidth="1"/>
    <col min="10054" max="10054" width="5" style="184" customWidth="1"/>
    <col min="10055" max="10055" width="9.125" style="184"/>
    <col min="10056" max="10056" width="13.875" style="184" bestFit="1" customWidth="1"/>
    <col min="10057" max="10057" width="29" style="184" bestFit="1" customWidth="1"/>
    <col min="10058" max="10058" width="16.875" style="184" customWidth="1"/>
    <col min="10059" max="10060" width="12.875" style="184" bestFit="1" customWidth="1"/>
    <col min="10061" max="10240" width="9.125" style="184"/>
    <col min="10241" max="10241" width="18.875" style="184" customWidth="1"/>
    <col min="10242" max="10242" width="13.625" style="184" customWidth="1"/>
    <col min="10243" max="10243" width="14.125" style="184" customWidth="1"/>
    <col min="10244" max="10244" width="15" style="184" customWidth="1"/>
    <col min="10245" max="10245" width="20.375" style="184" bestFit="1" customWidth="1"/>
    <col min="10246" max="10246" width="14.125" style="184" bestFit="1" customWidth="1"/>
    <col min="10247" max="10247" width="22.75" style="184" bestFit="1" customWidth="1"/>
    <col min="10248" max="10248" width="15.375" style="184" customWidth="1"/>
    <col min="10249" max="10249" width="15.25" style="184" customWidth="1"/>
    <col min="10250" max="10250" width="3.875" style="184" customWidth="1"/>
    <col min="10251" max="10251" width="11" style="184" customWidth="1"/>
    <col min="10252" max="10252" width="12.875" style="184" customWidth="1"/>
    <col min="10253" max="10253" width="14.375" style="184" bestFit="1" customWidth="1"/>
    <col min="10254" max="10256" width="13.625" style="184" customWidth="1"/>
    <col min="10257" max="10257" width="14.25" style="184" customWidth="1"/>
    <col min="10258" max="10258" width="19.75" style="184" bestFit="1" customWidth="1"/>
    <col min="10259" max="10259" width="25.375" style="184" bestFit="1" customWidth="1"/>
    <col min="10260" max="10260" width="35.125" style="184" customWidth="1"/>
    <col min="10261" max="10261" width="14.375" style="184" customWidth="1"/>
    <col min="10262" max="10262" width="15.25" style="184" customWidth="1"/>
    <col min="10263" max="10263" width="27.75" style="184" customWidth="1"/>
    <col min="10264" max="10264" width="14.375" style="184" customWidth="1"/>
    <col min="10265" max="10265" width="19.125" style="184" customWidth="1"/>
    <col min="10266" max="10266" width="15.125" style="184" customWidth="1"/>
    <col min="10267" max="10267" width="14" style="184" customWidth="1"/>
    <col min="10268" max="10277" width="0" style="184" hidden="1" customWidth="1"/>
    <col min="10278" max="10278" width="14.375" style="184" customWidth="1"/>
    <col min="10279" max="10279" width="19.25" style="184" customWidth="1"/>
    <col min="10280" max="10280" width="14.375" style="184" customWidth="1"/>
    <col min="10281" max="10281" width="18" style="184" customWidth="1"/>
    <col min="10282" max="10282" width="15.625" style="184" customWidth="1"/>
    <col min="10283" max="10283" width="14" style="184" customWidth="1"/>
    <col min="10284" max="10284" width="13.625" style="184" customWidth="1"/>
    <col min="10285" max="10285" width="15.25" style="184" customWidth="1"/>
    <col min="10286" max="10288" width="13.625" style="184" customWidth="1"/>
    <col min="10289" max="10291" width="15.25" style="184" customWidth="1"/>
    <col min="10292" max="10294" width="13.625" style="184" customWidth="1"/>
    <col min="10295" max="10295" width="17.875" style="184" customWidth="1"/>
    <col min="10296" max="10296" width="15.25" style="184" customWidth="1"/>
    <col min="10297" max="10297" width="18.25" style="184" customWidth="1"/>
    <col min="10298" max="10298" width="4.75" style="184" customWidth="1"/>
    <col min="10299" max="10299" width="11.375" style="184" bestFit="1" customWidth="1"/>
    <col min="10300" max="10300" width="20.625" style="184" bestFit="1" customWidth="1"/>
    <col min="10301" max="10301" width="18.25" style="184" customWidth="1"/>
    <col min="10302" max="10302" width="19.75" style="184" bestFit="1" customWidth="1"/>
    <col min="10303" max="10303" width="18.125" style="184" customWidth="1"/>
    <col min="10304" max="10304" width="22.25" style="184" customWidth="1"/>
    <col min="10305" max="10309" width="20.125" style="184" customWidth="1"/>
    <col min="10310" max="10310" width="5" style="184" customWidth="1"/>
    <col min="10311" max="10311" width="9.125" style="184"/>
    <col min="10312" max="10312" width="13.875" style="184" bestFit="1" customWidth="1"/>
    <col min="10313" max="10313" width="29" style="184" bestFit="1" customWidth="1"/>
    <col min="10314" max="10314" width="16.875" style="184" customWidth="1"/>
    <col min="10315" max="10316" width="12.875" style="184" bestFit="1" customWidth="1"/>
    <col min="10317" max="10496" width="9.125" style="184"/>
    <col min="10497" max="10497" width="18.875" style="184" customWidth="1"/>
    <col min="10498" max="10498" width="13.625" style="184" customWidth="1"/>
    <col min="10499" max="10499" width="14.125" style="184" customWidth="1"/>
    <col min="10500" max="10500" width="15" style="184" customWidth="1"/>
    <col min="10501" max="10501" width="20.375" style="184" bestFit="1" customWidth="1"/>
    <col min="10502" max="10502" width="14.125" style="184" bestFit="1" customWidth="1"/>
    <col min="10503" max="10503" width="22.75" style="184" bestFit="1" customWidth="1"/>
    <col min="10504" max="10504" width="15.375" style="184" customWidth="1"/>
    <col min="10505" max="10505" width="15.25" style="184" customWidth="1"/>
    <col min="10506" max="10506" width="3.875" style="184" customWidth="1"/>
    <col min="10507" max="10507" width="11" style="184" customWidth="1"/>
    <col min="10508" max="10508" width="12.875" style="184" customWidth="1"/>
    <col min="10509" max="10509" width="14.375" style="184" bestFit="1" customWidth="1"/>
    <col min="10510" max="10512" width="13.625" style="184" customWidth="1"/>
    <col min="10513" max="10513" width="14.25" style="184" customWidth="1"/>
    <col min="10514" max="10514" width="19.75" style="184" bestFit="1" customWidth="1"/>
    <col min="10515" max="10515" width="25.375" style="184" bestFit="1" customWidth="1"/>
    <col min="10516" max="10516" width="35.125" style="184" customWidth="1"/>
    <col min="10517" max="10517" width="14.375" style="184" customWidth="1"/>
    <col min="10518" max="10518" width="15.25" style="184" customWidth="1"/>
    <col min="10519" max="10519" width="27.75" style="184" customWidth="1"/>
    <col min="10520" max="10520" width="14.375" style="184" customWidth="1"/>
    <col min="10521" max="10521" width="19.125" style="184" customWidth="1"/>
    <col min="10522" max="10522" width="15.125" style="184" customWidth="1"/>
    <col min="10523" max="10523" width="14" style="184" customWidth="1"/>
    <col min="10524" max="10533" width="0" style="184" hidden="1" customWidth="1"/>
    <col min="10534" max="10534" width="14.375" style="184" customWidth="1"/>
    <col min="10535" max="10535" width="19.25" style="184" customWidth="1"/>
    <col min="10536" max="10536" width="14.375" style="184" customWidth="1"/>
    <col min="10537" max="10537" width="18" style="184" customWidth="1"/>
    <col min="10538" max="10538" width="15.625" style="184" customWidth="1"/>
    <col min="10539" max="10539" width="14" style="184" customWidth="1"/>
    <col min="10540" max="10540" width="13.625" style="184" customWidth="1"/>
    <col min="10541" max="10541" width="15.25" style="184" customWidth="1"/>
    <col min="10542" max="10544" width="13.625" style="184" customWidth="1"/>
    <col min="10545" max="10547" width="15.25" style="184" customWidth="1"/>
    <col min="10548" max="10550" width="13.625" style="184" customWidth="1"/>
    <col min="10551" max="10551" width="17.875" style="184" customWidth="1"/>
    <col min="10552" max="10552" width="15.25" style="184" customWidth="1"/>
    <col min="10553" max="10553" width="18.25" style="184" customWidth="1"/>
    <col min="10554" max="10554" width="4.75" style="184" customWidth="1"/>
    <col min="10555" max="10555" width="11.375" style="184" bestFit="1" customWidth="1"/>
    <col min="10556" max="10556" width="20.625" style="184" bestFit="1" customWidth="1"/>
    <col min="10557" max="10557" width="18.25" style="184" customWidth="1"/>
    <col min="10558" max="10558" width="19.75" style="184" bestFit="1" customWidth="1"/>
    <col min="10559" max="10559" width="18.125" style="184" customWidth="1"/>
    <col min="10560" max="10560" width="22.25" style="184" customWidth="1"/>
    <col min="10561" max="10565" width="20.125" style="184" customWidth="1"/>
    <col min="10566" max="10566" width="5" style="184" customWidth="1"/>
    <col min="10567" max="10567" width="9.125" style="184"/>
    <col min="10568" max="10568" width="13.875" style="184" bestFit="1" customWidth="1"/>
    <col min="10569" max="10569" width="29" style="184" bestFit="1" customWidth="1"/>
    <col min="10570" max="10570" width="16.875" style="184" customWidth="1"/>
    <col min="10571" max="10572" width="12.875" style="184" bestFit="1" customWidth="1"/>
    <col min="10573" max="10752" width="9.125" style="184"/>
    <col min="10753" max="10753" width="18.875" style="184" customWidth="1"/>
    <col min="10754" max="10754" width="13.625" style="184" customWidth="1"/>
    <col min="10755" max="10755" width="14.125" style="184" customWidth="1"/>
    <col min="10756" max="10756" width="15" style="184" customWidth="1"/>
    <col min="10757" max="10757" width="20.375" style="184" bestFit="1" customWidth="1"/>
    <col min="10758" max="10758" width="14.125" style="184" bestFit="1" customWidth="1"/>
    <col min="10759" max="10759" width="22.75" style="184" bestFit="1" customWidth="1"/>
    <col min="10760" max="10760" width="15.375" style="184" customWidth="1"/>
    <col min="10761" max="10761" width="15.25" style="184" customWidth="1"/>
    <col min="10762" max="10762" width="3.875" style="184" customWidth="1"/>
    <col min="10763" max="10763" width="11" style="184" customWidth="1"/>
    <col min="10764" max="10764" width="12.875" style="184" customWidth="1"/>
    <col min="10765" max="10765" width="14.375" style="184" bestFit="1" customWidth="1"/>
    <col min="10766" max="10768" width="13.625" style="184" customWidth="1"/>
    <col min="10769" max="10769" width="14.25" style="184" customWidth="1"/>
    <col min="10770" max="10770" width="19.75" style="184" bestFit="1" customWidth="1"/>
    <col min="10771" max="10771" width="25.375" style="184" bestFit="1" customWidth="1"/>
    <col min="10772" max="10772" width="35.125" style="184" customWidth="1"/>
    <col min="10773" max="10773" width="14.375" style="184" customWidth="1"/>
    <col min="10774" max="10774" width="15.25" style="184" customWidth="1"/>
    <col min="10775" max="10775" width="27.75" style="184" customWidth="1"/>
    <col min="10776" max="10776" width="14.375" style="184" customWidth="1"/>
    <col min="10777" max="10777" width="19.125" style="184" customWidth="1"/>
    <col min="10778" max="10778" width="15.125" style="184" customWidth="1"/>
    <col min="10779" max="10779" width="14" style="184" customWidth="1"/>
    <col min="10780" max="10789" width="0" style="184" hidden="1" customWidth="1"/>
    <col min="10790" max="10790" width="14.375" style="184" customWidth="1"/>
    <col min="10791" max="10791" width="19.25" style="184" customWidth="1"/>
    <col min="10792" max="10792" width="14.375" style="184" customWidth="1"/>
    <col min="10793" max="10793" width="18" style="184" customWidth="1"/>
    <col min="10794" max="10794" width="15.625" style="184" customWidth="1"/>
    <col min="10795" max="10795" width="14" style="184" customWidth="1"/>
    <col min="10796" max="10796" width="13.625" style="184" customWidth="1"/>
    <col min="10797" max="10797" width="15.25" style="184" customWidth="1"/>
    <col min="10798" max="10800" width="13.625" style="184" customWidth="1"/>
    <col min="10801" max="10803" width="15.25" style="184" customWidth="1"/>
    <col min="10804" max="10806" width="13.625" style="184" customWidth="1"/>
    <col min="10807" max="10807" width="17.875" style="184" customWidth="1"/>
    <col min="10808" max="10808" width="15.25" style="184" customWidth="1"/>
    <col min="10809" max="10809" width="18.25" style="184" customWidth="1"/>
    <col min="10810" max="10810" width="4.75" style="184" customWidth="1"/>
    <col min="10811" max="10811" width="11.375" style="184" bestFit="1" customWidth="1"/>
    <col min="10812" max="10812" width="20.625" style="184" bestFit="1" customWidth="1"/>
    <col min="10813" max="10813" width="18.25" style="184" customWidth="1"/>
    <col min="10814" max="10814" width="19.75" style="184" bestFit="1" customWidth="1"/>
    <col min="10815" max="10815" width="18.125" style="184" customWidth="1"/>
    <col min="10816" max="10816" width="22.25" style="184" customWidth="1"/>
    <col min="10817" max="10821" width="20.125" style="184" customWidth="1"/>
    <col min="10822" max="10822" width="5" style="184" customWidth="1"/>
    <col min="10823" max="10823" width="9.125" style="184"/>
    <col min="10824" max="10824" width="13.875" style="184" bestFit="1" customWidth="1"/>
    <col min="10825" max="10825" width="29" style="184" bestFit="1" customWidth="1"/>
    <col min="10826" max="10826" width="16.875" style="184" customWidth="1"/>
    <col min="10827" max="10828" width="12.875" style="184" bestFit="1" customWidth="1"/>
    <col min="10829" max="11008" width="9.125" style="184"/>
    <col min="11009" max="11009" width="18.875" style="184" customWidth="1"/>
    <col min="11010" max="11010" width="13.625" style="184" customWidth="1"/>
    <col min="11011" max="11011" width="14.125" style="184" customWidth="1"/>
    <col min="11012" max="11012" width="15" style="184" customWidth="1"/>
    <col min="11013" max="11013" width="20.375" style="184" bestFit="1" customWidth="1"/>
    <col min="11014" max="11014" width="14.125" style="184" bestFit="1" customWidth="1"/>
    <col min="11015" max="11015" width="22.75" style="184" bestFit="1" customWidth="1"/>
    <col min="11016" max="11016" width="15.375" style="184" customWidth="1"/>
    <col min="11017" max="11017" width="15.25" style="184" customWidth="1"/>
    <col min="11018" max="11018" width="3.875" style="184" customWidth="1"/>
    <col min="11019" max="11019" width="11" style="184" customWidth="1"/>
    <col min="11020" max="11020" width="12.875" style="184" customWidth="1"/>
    <col min="11021" max="11021" width="14.375" style="184" bestFit="1" customWidth="1"/>
    <col min="11022" max="11024" width="13.625" style="184" customWidth="1"/>
    <col min="11025" max="11025" width="14.25" style="184" customWidth="1"/>
    <col min="11026" max="11026" width="19.75" style="184" bestFit="1" customWidth="1"/>
    <col min="11027" max="11027" width="25.375" style="184" bestFit="1" customWidth="1"/>
    <col min="11028" max="11028" width="35.125" style="184" customWidth="1"/>
    <col min="11029" max="11029" width="14.375" style="184" customWidth="1"/>
    <col min="11030" max="11030" width="15.25" style="184" customWidth="1"/>
    <col min="11031" max="11031" width="27.75" style="184" customWidth="1"/>
    <col min="11032" max="11032" width="14.375" style="184" customWidth="1"/>
    <col min="11033" max="11033" width="19.125" style="184" customWidth="1"/>
    <col min="11034" max="11034" width="15.125" style="184" customWidth="1"/>
    <col min="11035" max="11035" width="14" style="184" customWidth="1"/>
    <col min="11036" max="11045" width="0" style="184" hidden="1" customWidth="1"/>
    <col min="11046" max="11046" width="14.375" style="184" customWidth="1"/>
    <col min="11047" max="11047" width="19.25" style="184" customWidth="1"/>
    <col min="11048" max="11048" width="14.375" style="184" customWidth="1"/>
    <col min="11049" max="11049" width="18" style="184" customWidth="1"/>
    <col min="11050" max="11050" width="15.625" style="184" customWidth="1"/>
    <col min="11051" max="11051" width="14" style="184" customWidth="1"/>
    <col min="11052" max="11052" width="13.625" style="184" customWidth="1"/>
    <col min="11053" max="11053" width="15.25" style="184" customWidth="1"/>
    <col min="11054" max="11056" width="13.625" style="184" customWidth="1"/>
    <col min="11057" max="11059" width="15.25" style="184" customWidth="1"/>
    <col min="11060" max="11062" width="13.625" style="184" customWidth="1"/>
    <col min="11063" max="11063" width="17.875" style="184" customWidth="1"/>
    <col min="11064" max="11064" width="15.25" style="184" customWidth="1"/>
    <col min="11065" max="11065" width="18.25" style="184" customWidth="1"/>
    <col min="11066" max="11066" width="4.75" style="184" customWidth="1"/>
    <col min="11067" max="11067" width="11.375" style="184" bestFit="1" customWidth="1"/>
    <col min="11068" max="11068" width="20.625" style="184" bestFit="1" customWidth="1"/>
    <col min="11069" max="11069" width="18.25" style="184" customWidth="1"/>
    <col min="11070" max="11070" width="19.75" style="184" bestFit="1" customWidth="1"/>
    <col min="11071" max="11071" width="18.125" style="184" customWidth="1"/>
    <col min="11072" max="11072" width="22.25" style="184" customWidth="1"/>
    <col min="11073" max="11077" width="20.125" style="184" customWidth="1"/>
    <col min="11078" max="11078" width="5" style="184" customWidth="1"/>
    <col min="11079" max="11079" width="9.125" style="184"/>
    <col min="11080" max="11080" width="13.875" style="184" bestFit="1" customWidth="1"/>
    <col min="11081" max="11081" width="29" style="184" bestFit="1" customWidth="1"/>
    <col min="11082" max="11082" width="16.875" style="184" customWidth="1"/>
    <col min="11083" max="11084" width="12.875" style="184" bestFit="1" customWidth="1"/>
    <col min="11085" max="11264" width="9.125" style="184"/>
    <col min="11265" max="11265" width="18.875" style="184" customWidth="1"/>
    <col min="11266" max="11266" width="13.625" style="184" customWidth="1"/>
    <col min="11267" max="11267" width="14.125" style="184" customWidth="1"/>
    <col min="11268" max="11268" width="15" style="184" customWidth="1"/>
    <col min="11269" max="11269" width="20.375" style="184" bestFit="1" customWidth="1"/>
    <col min="11270" max="11270" width="14.125" style="184" bestFit="1" customWidth="1"/>
    <col min="11271" max="11271" width="22.75" style="184" bestFit="1" customWidth="1"/>
    <col min="11272" max="11272" width="15.375" style="184" customWidth="1"/>
    <col min="11273" max="11273" width="15.25" style="184" customWidth="1"/>
    <col min="11274" max="11274" width="3.875" style="184" customWidth="1"/>
    <col min="11275" max="11275" width="11" style="184" customWidth="1"/>
    <col min="11276" max="11276" width="12.875" style="184" customWidth="1"/>
    <col min="11277" max="11277" width="14.375" style="184" bestFit="1" customWidth="1"/>
    <col min="11278" max="11280" width="13.625" style="184" customWidth="1"/>
    <col min="11281" max="11281" width="14.25" style="184" customWidth="1"/>
    <col min="11282" max="11282" width="19.75" style="184" bestFit="1" customWidth="1"/>
    <col min="11283" max="11283" width="25.375" style="184" bestFit="1" customWidth="1"/>
    <col min="11284" max="11284" width="35.125" style="184" customWidth="1"/>
    <col min="11285" max="11285" width="14.375" style="184" customWidth="1"/>
    <col min="11286" max="11286" width="15.25" style="184" customWidth="1"/>
    <col min="11287" max="11287" width="27.75" style="184" customWidth="1"/>
    <col min="11288" max="11288" width="14.375" style="184" customWidth="1"/>
    <col min="11289" max="11289" width="19.125" style="184" customWidth="1"/>
    <col min="11290" max="11290" width="15.125" style="184" customWidth="1"/>
    <col min="11291" max="11291" width="14" style="184" customWidth="1"/>
    <col min="11292" max="11301" width="0" style="184" hidden="1" customWidth="1"/>
    <col min="11302" max="11302" width="14.375" style="184" customWidth="1"/>
    <col min="11303" max="11303" width="19.25" style="184" customWidth="1"/>
    <col min="11304" max="11304" width="14.375" style="184" customWidth="1"/>
    <col min="11305" max="11305" width="18" style="184" customWidth="1"/>
    <col min="11306" max="11306" width="15.625" style="184" customWidth="1"/>
    <col min="11307" max="11307" width="14" style="184" customWidth="1"/>
    <col min="11308" max="11308" width="13.625" style="184" customWidth="1"/>
    <col min="11309" max="11309" width="15.25" style="184" customWidth="1"/>
    <col min="11310" max="11312" width="13.625" style="184" customWidth="1"/>
    <col min="11313" max="11315" width="15.25" style="184" customWidth="1"/>
    <col min="11316" max="11318" width="13.625" style="184" customWidth="1"/>
    <col min="11319" max="11319" width="17.875" style="184" customWidth="1"/>
    <col min="11320" max="11320" width="15.25" style="184" customWidth="1"/>
    <col min="11321" max="11321" width="18.25" style="184" customWidth="1"/>
    <col min="11322" max="11322" width="4.75" style="184" customWidth="1"/>
    <col min="11323" max="11323" width="11.375" style="184" bestFit="1" customWidth="1"/>
    <col min="11324" max="11324" width="20.625" style="184" bestFit="1" customWidth="1"/>
    <col min="11325" max="11325" width="18.25" style="184" customWidth="1"/>
    <col min="11326" max="11326" width="19.75" style="184" bestFit="1" customWidth="1"/>
    <col min="11327" max="11327" width="18.125" style="184" customWidth="1"/>
    <col min="11328" max="11328" width="22.25" style="184" customWidth="1"/>
    <col min="11329" max="11333" width="20.125" style="184" customWidth="1"/>
    <col min="11334" max="11334" width="5" style="184" customWidth="1"/>
    <col min="11335" max="11335" width="9.125" style="184"/>
    <col min="11336" max="11336" width="13.875" style="184" bestFit="1" customWidth="1"/>
    <col min="11337" max="11337" width="29" style="184" bestFit="1" customWidth="1"/>
    <col min="11338" max="11338" width="16.875" style="184" customWidth="1"/>
    <col min="11339" max="11340" width="12.875" style="184" bestFit="1" customWidth="1"/>
    <col min="11341" max="11520" width="9.125" style="184"/>
    <col min="11521" max="11521" width="18.875" style="184" customWidth="1"/>
    <col min="11522" max="11522" width="13.625" style="184" customWidth="1"/>
    <col min="11523" max="11523" width="14.125" style="184" customWidth="1"/>
    <col min="11524" max="11524" width="15" style="184" customWidth="1"/>
    <col min="11525" max="11525" width="20.375" style="184" bestFit="1" customWidth="1"/>
    <col min="11526" max="11526" width="14.125" style="184" bestFit="1" customWidth="1"/>
    <col min="11527" max="11527" width="22.75" style="184" bestFit="1" customWidth="1"/>
    <col min="11528" max="11528" width="15.375" style="184" customWidth="1"/>
    <col min="11529" max="11529" width="15.25" style="184" customWidth="1"/>
    <col min="11530" max="11530" width="3.875" style="184" customWidth="1"/>
    <col min="11531" max="11531" width="11" style="184" customWidth="1"/>
    <col min="11532" max="11532" width="12.875" style="184" customWidth="1"/>
    <col min="11533" max="11533" width="14.375" style="184" bestFit="1" customWidth="1"/>
    <col min="11534" max="11536" width="13.625" style="184" customWidth="1"/>
    <col min="11537" max="11537" width="14.25" style="184" customWidth="1"/>
    <col min="11538" max="11538" width="19.75" style="184" bestFit="1" customWidth="1"/>
    <col min="11539" max="11539" width="25.375" style="184" bestFit="1" customWidth="1"/>
    <col min="11540" max="11540" width="35.125" style="184" customWidth="1"/>
    <col min="11541" max="11541" width="14.375" style="184" customWidth="1"/>
    <col min="11542" max="11542" width="15.25" style="184" customWidth="1"/>
    <col min="11543" max="11543" width="27.75" style="184" customWidth="1"/>
    <col min="11544" max="11544" width="14.375" style="184" customWidth="1"/>
    <col min="11545" max="11545" width="19.125" style="184" customWidth="1"/>
    <col min="11546" max="11546" width="15.125" style="184" customWidth="1"/>
    <col min="11547" max="11547" width="14" style="184" customWidth="1"/>
    <col min="11548" max="11557" width="0" style="184" hidden="1" customWidth="1"/>
    <col min="11558" max="11558" width="14.375" style="184" customWidth="1"/>
    <col min="11559" max="11559" width="19.25" style="184" customWidth="1"/>
    <col min="11560" max="11560" width="14.375" style="184" customWidth="1"/>
    <col min="11561" max="11561" width="18" style="184" customWidth="1"/>
    <col min="11562" max="11562" width="15.625" style="184" customWidth="1"/>
    <col min="11563" max="11563" width="14" style="184" customWidth="1"/>
    <col min="11564" max="11564" width="13.625" style="184" customWidth="1"/>
    <col min="11565" max="11565" width="15.25" style="184" customWidth="1"/>
    <col min="11566" max="11568" width="13.625" style="184" customWidth="1"/>
    <col min="11569" max="11571" width="15.25" style="184" customWidth="1"/>
    <col min="11572" max="11574" width="13.625" style="184" customWidth="1"/>
    <col min="11575" max="11575" width="17.875" style="184" customWidth="1"/>
    <col min="11576" max="11576" width="15.25" style="184" customWidth="1"/>
    <col min="11577" max="11577" width="18.25" style="184" customWidth="1"/>
    <col min="11578" max="11578" width="4.75" style="184" customWidth="1"/>
    <col min="11579" max="11579" width="11.375" style="184" bestFit="1" customWidth="1"/>
    <col min="11580" max="11580" width="20.625" style="184" bestFit="1" customWidth="1"/>
    <col min="11581" max="11581" width="18.25" style="184" customWidth="1"/>
    <col min="11582" max="11582" width="19.75" style="184" bestFit="1" customWidth="1"/>
    <col min="11583" max="11583" width="18.125" style="184" customWidth="1"/>
    <col min="11584" max="11584" width="22.25" style="184" customWidth="1"/>
    <col min="11585" max="11589" width="20.125" style="184" customWidth="1"/>
    <col min="11590" max="11590" width="5" style="184" customWidth="1"/>
    <col min="11591" max="11591" width="9.125" style="184"/>
    <col min="11592" max="11592" width="13.875" style="184" bestFit="1" customWidth="1"/>
    <col min="11593" max="11593" width="29" style="184" bestFit="1" customWidth="1"/>
    <col min="11594" max="11594" width="16.875" style="184" customWidth="1"/>
    <col min="11595" max="11596" width="12.875" style="184" bestFit="1" customWidth="1"/>
    <col min="11597" max="11776" width="9.125" style="184"/>
    <col min="11777" max="11777" width="18.875" style="184" customWidth="1"/>
    <col min="11778" max="11778" width="13.625" style="184" customWidth="1"/>
    <col min="11779" max="11779" width="14.125" style="184" customWidth="1"/>
    <col min="11780" max="11780" width="15" style="184" customWidth="1"/>
    <col min="11781" max="11781" width="20.375" style="184" bestFit="1" customWidth="1"/>
    <col min="11782" max="11782" width="14.125" style="184" bestFit="1" customWidth="1"/>
    <col min="11783" max="11783" width="22.75" style="184" bestFit="1" customWidth="1"/>
    <col min="11784" max="11784" width="15.375" style="184" customWidth="1"/>
    <col min="11785" max="11785" width="15.25" style="184" customWidth="1"/>
    <col min="11786" max="11786" width="3.875" style="184" customWidth="1"/>
    <col min="11787" max="11787" width="11" style="184" customWidth="1"/>
    <col min="11788" max="11788" width="12.875" style="184" customWidth="1"/>
    <col min="11789" max="11789" width="14.375" style="184" bestFit="1" customWidth="1"/>
    <col min="11790" max="11792" width="13.625" style="184" customWidth="1"/>
    <col min="11793" max="11793" width="14.25" style="184" customWidth="1"/>
    <col min="11794" max="11794" width="19.75" style="184" bestFit="1" customWidth="1"/>
    <col min="11795" max="11795" width="25.375" style="184" bestFit="1" customWidth="1"/>
    <col min="11796" max="11796" width="35.125" style="184" customWidth="1"/>
    <col min="11797" max="11797" width="14.375" style="184" customWidth="1"/>
    <col min="11798" max="11798" width="15.25" style="184" customWidth="1"/>
    <col min="11799" max="11799" width="27.75" style="184" customWidth="1"/>
    <col min="11800" max="11800" width="14.375" style="184" customWidth="1"/>
    <col min="11801" max="11801" width="19.125" style="184" customWidth="1"/>
    <col min="11802" max="11802" width="15.125" style="184" customWidth="1"/>
    <col min="11803" max="11803" width="14" style="184" customWidth="1"/>
    <col min="11804" max="11813" width="0" style="184" hidden="1" customWidth="1"/>
    <col min="11814" max="11814" width="14.375" style="184" customWidth="1"/>
    <col min="11815" max="11815" width="19.25" style="184" customWidth="1"/>
    <col min="11816" max="11816" width="14.375" style="184" customWidth="1"/>
    <col min="11817" max="11817" width="18" style="184" customWidth="1"/>
    <col min="11818" max="11818" width="15.625" style="184" customWidth="1"/>
    <col min="11819" max="11819" width="14" style="184" customWidth="1"/>
    <col min="11820" max="11820" width="13.625" style="184" customWidth="1"/>
    <col min="11821" max="11821" width="15.25" style="184" customWidth="1"/>
    <col min="11822" max="11824" width="13.625" style="184" customWidth="1"/>
    <col min="11825" max="11827" width="15.25" style="184" customWidth="1"/>
    <col min="11828" max="11830" width="13.625" style="184" customWidth="1"/>
    <col min="11831" max="11831" width="17.875" style="184" customWidth="1"/>
    <col min="11832" max="11832" width="15.25" style="184" customWidth="1"/>
    <col min="11833" max="11833" width="18.25" style="184" customWidth="1"/>
    <col min="11834" max="11834" width="4.75" style="184" customWidth="1"/>
    <col min="11835" max="11835" width="11.375" style="184" bestFit="1" customWidth="1"/>
    <col min="11836" max="11836" width="20.625" style="184" bestFit="1" customWidth="1"/>
    <col min="11837" max="11837" width="18.25" style="184" customWidth="1"/>
    <col min="11838" max="11838" width="19.75" style="184" bestFit="1" customWidth="1"/>
    <col min="11839" max="11839" width="18.125" style="184" customWidth="1"/>
    <col min="11840" max="11840" width="22.25" style="184" customWidth="1"/>
    <col min="11841" max="11845" width="20.125" style="184" customWidth="1"/>
    <col min="11846" max="11846" width="5" style="184" customWidth="1"/>
    <col min="11847" max="11847" width="9.125" style="184"/>
    <col min="11848" max="11848" width="13.875" style="184" bestFit="1" customWidth="1"/>
    <col min="11849" max="11849" width="29" style="184" bestFit="1" customWidth="1"/>
    <col min="11850" max="11850" width="16.875" style="184" customWidth="1"/>
    <col min="11851" max="11852" width="12.875" style="184" bestFit="1" customWidth="1"/>
    <col min="11853" max="12032" width="9.125" style="184"/>
    <col min="12033" max="12033" width="18.875" style="184" customWidth="1"/>
    <col min="12034" max="12034" width="13.625" style="184" customWidth="1"/>
    <col min="12035" max="12035" width="14.125" style="184" customWidth="1"/>
    <col min="12036" max="12036" width="15" style="184" customWidth="1"/>
    <col min="12037" max="12037" width="20.375" style="184" bestFit="1" customWidth="1"/>
    <col min="12038" max="12038" width="14.125" style="184" bestFit="1" customWidth="1"/>
    <col min="12039" max="12039" width="22.75" style="184" bestFit="1" customWidth="1"/>
    <col min="12040" max="12040" width="15.375" style="184" customWidth="1"/>
    <col min="12041" max="12041" width="15.25" style="184" customWidth="1"/>
    <col min="12042" max="12042" width="3.875" style="184" customWidth="1"/>
    <col min="12043" max="12043" width="11" style="184" customWidth="1"/>
    <col min="12044" max="12044" width="12.875" style="184" customWidth="1"/>
    <col min="12045" max="12045" width="14.375" style="184" bestFit="1" customWidth="1"/>
    <col min="12046" max="12048" width="13.625" style="184" customWidth="1"/>
    <col min="12049" max="12049" width="14.25" style="184" customWidth="1"/>
    <col min="12050" max="12050" width="19.75" style="184" bestFit="1" customWidth="1"/>
    <col min="12051" max="12051" width="25.375" style="184" bestFit="1" customWidth="1"/>
    <col min="12052" max="12052" width="35.125" style="184" customWidth="1"/>
    <col min="12053" max="12053" width="14.375" style="184" customWidth="1"/>
    <col min="12054" max="12054" width="15.25" style="184" customWidth="1"/>
    <col min="12055" max="12055" width="27.75" style="184" customWidth="1"/>
    <col min="12056" max="12056" width="14.375" style="184" customWidth="1"/>
    <col min="12057" max="12057" width="19.125" style="184" customWidth="1"/>
    <col min="12058" max="12058" width="15.125" style="184" customWidth="1"/>
    <col min="12059" max="12059" width="14" style="184" customWidth="1"/>
    <col min="12060" max="12069" width="0" style="184" hidden="1" customWidth="1"/>
    <col min="12070" max="12070" width="14.375" style="184" customWidth="1"/>
    <col min="12071" max="12071" width="19.25" style="184" customWidth="1"/>
    <col min="12072" max="12072" width="14.375" style="184" customWidth="1"/>
    <col min="12073" max="12073" width="18" style="184" customWidth="1"/>
    <col min="12074" max="12074" width="15.625" style="184" customWidth="1"/>
    <col min="12075" max="12075" width="14" style="184" customWidth="1"/>
    <col min="12076" max="12076" width="13.625" style="184" customWidth="1"/>
    <col min="12077" max="12077" width="15.25" style="184" customWidth="1"/>
    <col min="12078" max="12080" width="13.625" style="184" customWidth="1"/>
    <col min="12081" max="12083" width="15.25" style="184" customWidth="1"/>
    <col min="12084" max="12086" width="13.625" style="184" customWidth="1"/>
    <col min="12087" max="12087" width="17.875" style="184" customWidth="1"/>
    <col min="12088" max="12088" width="15.25" style="184" customWidth="1"/>
    <col min="12089" max="12089" width="18.25" style="184" customWidth="1"/>
    <col min="12090" max="12090" width="4.75" style="184" customWidth="1"/>
    <col min="12091" max="12091" width="11.375" style="184" bestFit="1" customWidth="1"/>
    <col min="12092" max="12092" width="20.625" style="184" bestFit="1" customWidth="1"/>
    <col min="12093" max="12093" width="18.25" style="184" customWidth="1"/>
    <col min="12094" max="12094" width="19.75" style="184" bestFit="1" customWidth="1"/>
    <col min="12095" max="12095" width="18.125" style="184" customWidth="1"/>
    <col min="12096" max="12096" width="22.25" style="184" customWidth="1"/>
    <col min="12097" max="12101" width="20.125" style="184" customWidth="1"/>
    <col min="12102" max="12102" width="5" style="184" customWidth="1"/>
    <col min="12103" max="12103" width="9.125" style="184"/>
    <col min="12104" max="12104" width="13.875" style="184" bestFit="1" customWidth="1"/>
    <col min="12105" max="12105" width="29" style="184" bestFit="1" customWidth="1"/>
    <col min="12106" max="12106" width="16.875" style="184" customWidth="1"/>
    <col min="12107" max="12108" width="12.875" style="184" bestFit="1" customWidth="1"/>
    <col min="12109" max="12288" width="9.125" style="184"/>
    <col min="12289" max="12289" width="18.875" style="184" customWidth="1"/>
    <col min="12290" max="12290" width="13.625" style="184" customWidth="1"/>
    <col min="12291" max="12291" width="14.125" style="184" customWidth="1"/>
    <col min="12292" max="12292" width="15" style="184" customWidth="1"/>
    <col min="12293" max="12293" width="20.375" style="184" bestFit="1" customWidth="1"/>
    <col min="12294" max="12294" width="14.125" style="184" bestFit="1" customWidth="1"/>
    <col min="12295" max="12295" width="22.75" style="184" bestFit="1" customWidth="1"/>
    <col min="12296" max="12296" width="15.375" style="184" customWidth="1"/>
    <col min="12297" max="12297" width="15.25" style="184" customWidth="1"/>
    <col min="12298" max="12298" width="3.875" style="184" customWidth="1"/>
    <col min="12299" max="12299" width="11" style="184" customWidth="1"/>
    <col min="12300" max="12300" width="12.875" style="184" customWidth="1"/>
    <col min="12301" max="12301" width="14.375" style="184" bestFit="1" customWidth="1"/>
    <col min="12302" max="12304" width="13.625" style="184" customWidth="1"/>
    <col min="12305" max="12305" width="14.25" style="184" customWidth="1"/>
    <col min="12306" max="12306" width="19.75" style="184" bestFit="1" customWidth="1"/>
    <col min="12307" max="12307" width="25.375" style="184" bestFit="1" customWidth="1"/>
    <col min="12308" max="12308" width="35.125" style="184" customWidth="1"/>
    <col min="12309" max="12309" width="14.375" style="184" customWidth="1"/>
    <col min="12310" max="12310" width="15.25" style="184" customWidth="1"/>
    <col min="12311" max="12311" width="27.75" style="184" customWidth="1"/>
    <col min="12312" max="12312" width="14.375" style="184" customWidth="1"/>
    <col min="12313" max="12313" width="19.125" style="184" customWidth="1"/>
    <col min="12314" max="12314" width="15.125" style="184" customWidth="1"/>
    <col min="12315" max="12315" width="14" style="184" customWidth="1"/>
    <col min="12316" max="12325" width="0" style="184" hidden="1" customWidth="1"/>
    <col min="12326" max="12326" width="14.375" style="184" customWidth="1"/>
    <col min="12327" max="12327" width="19.25" style="184" customWidth="1"/>
    <col min="12328" max="12328" width="14.375" style="184" customWidth="1"/>
    <col min="12329" max="12329" width="18" style="184" customWidth="1"/>
    <col min="12330" max="12330" width="15.625" style="184" customWidth="1"/>
    <col min="12331" max="12331" width="14" style="184" customWidth="1"/>
    <col min="12332" max="12332" width="13.625" style="184" customWidth="1"/>
    <col min="12333" max="12333" width="15.25" style="184" customWidth="1"/>
    <col min="12334" max="12336" width="13.625" style="184" customWidth="1"/>
    <col min="12337" max="12339" width="15.25" style="184" customWidth="1"/>
    <col min="12340" max="12342" width="13.625" style="184" customWidth="1"/>
    <col min="12343" max="12343" width="17.875" style="184" customWidth="1"/>
    <col min="12344" max="12344" width="15.25" style="184" customWidth="1"/>
    <col min="12345" max="12345" width="18.25" style="184" customWidth="1"/>
    <col min="12346" max="12346" width="4.75" style="184" customWidth="1"/>
    <col min="12347" max="12347" width="11.375" style="184" bestFit="1" customWidth="1"/>
    <col min="12348" max="12348" width="20.625" style="184" bestFit="1" customWidth="1"/>
    <col min="12349" max="12349" width="18.25" style="184" customWidth="1"/>
    <col min="12350" max="12350" width="19.75" style="184" bestFit="1" customWidth="1"/>
    <col min="12351" max="12351" width="18.125" style="184" customWidth="1"/>
    <col min="12352" max="12352" width="22.25" style="184" customWidth="1"/>
    <col min="12353" max="12357" width="20.125" style="184" customWidth="1"/>
    <col min="12358" max="12358" width="5" style="184" customWidth="1"/>
    <col min="12359" max="12359" width="9.125" style="184"/>
    <col min="12360" max="12360" width="13.875" style="184" bestFit="1" customWidth="1"/>
    <col min="12361" max="12361" width="29" style="184" bestFit="1" customWidth="1"/>
    <col min="12362" max="12362" width="16.875" style="184" customWidth="1"/>
    <col min="12363" max="12364" width="12.875" style="184" bestFit="1" customWidth="1"/>
    <col min="12365" max="12544" width="9.125" style="184"/>
    <col min="12545" max="12545" width="18.875" style="184" customWidth="1"/>
    <col min="12546" max="12546" width="13.625" style="184" customWidth="1"/>
    <col min="12547" max="12547" width="14.125" style="184" customWidth="1"/>
    <col min="12548" max="12548" width="15" style="184" customWidth="1"/>
    <col min="12549" max="12549" width="20.375" style="184" bestFit="1" customWidth="1"/>
    <col min="12550" max="12550" width="14.125" style="184" bestFit="1" customWidth="1"/>
    <col min="12551" max="12551" width="22.75" style="184" bestFit="1" customWidth="1"/>
    <col min="12552" max="12552" width="15.375" style="184" customWidth="1"/>
    <col min="12553" max="12553" width="15.25" style="184" customWidth="1"/>
    <col min="12554" max="12554" width="3.875" style="184" customWidth="1"/>
    <col min="12555" max="12555" width="11" style="184" customWidth="1"/>
    <col min="12556" max="12556" width="12.875" style="184" customWidth="1"/>
    <col min="12557" max="12557" width="14.375" style="184" bestFit="1" customWidth="1"/>
    <col min="12558" max="12560" width="13.625" style="184" customWidth="1"/>
    <col min="12561" max="12561" width="14.25" style="184" customWidth="1"/>
    <col min="12562" max="12562" width="19.75" style="184" bestFit="1" customWidth="1"/>
    <col min="12563" max="12563" width="25.375" style="184" bestFit="1" customWidth="1"/>
    <col min="12564" max="12564" width="35.125" style="184" customWidth="1"/>
    <col min="12565" max="12565" width="14.375" style="184" customWidth="1"/>
    <col min="12566" max="12566" width="15.25" style="184" customWidth="1"/>
    <col min="12567" max="12567" width="27.75" style="184" customWidth="1"/>
    <col min="12568" max="12568" width="14.375" style="184" customWidth="1"/>
    <col min="12569" max="12569" width="19.125" style="184" customWidth="1"/>
    <col min="12570" max="12570" width="15.125" style="184" customWidth="1"/>
    <col min="12571" max="12571" width="14" style="184" customWidth="1"/>
    <col min="12572" max="12581" width="0" style="184" hidden="1" customWidth="1"/>
    <col min="12582" max="12582" width="14.375" style="184" customWidth="1"/>
    <col min="12583" max="12583" width="19.25" style="184" customWidth="1"/>
    <col min="12584" max="12584" width="14.375" style="184" customWidth="1"/>
    <col min="12585" max="12585" width="18" style="184" customWidth="1"/>
    <col min="12586" max="12586" width="15.625" style="184" customWidth="1"/>
    <col min="12587" max="12587" width="14" style="184" customWidth="1"/>
    <col min="12588" max="12588" width="13.625" style="184" customWidth="1"/>
    <col min="12589" max="12589" width="15.25" style="184" customWidth="1"/>
    <col min="12590" max="12592" width="13.625" style="184" customWidth="1"/>
    <col min="12593" max="12595" width="15.25" style="184" customWidth="1"/>
    <col min="12596" max="12598" width="13.625" style="184" customWidth="1"/>
    <col min="12599" max="12599" width="17.875" style="184" customWidth="1"/>
    <col min="12600" max="12600" width="15.25" style="184" customWidth="1"/>
    <col min="12601" max="12601" width="18.25" style="184" customWidth="1"/>
    <col min="12602" max="12602" width="4.75" style="184" customWidth="1"/>
    <col min="12603" max="12603" width="11.375" style="184" bestFit="1" customWidth="1"/>
    <col min="12604" max="12604" width="20.625" style="184" bestFit="1" customWidth="1"/>
    <col min="12605" max="12605" width="18.25" style="184" customWidth="1"/>
    <col min="12606" max="12606" width="19.75" style="184" bestFit="1" customWidth="1"/>
    <col min="12607" max="12607" width="18.125" style="184" customWidth="1"/>
    <col min="12608" max="12608" width="22.25" style="184" customWidth="1"/>
    <col min="12609" max="12613" width="20.125" style="184" customWidth="1"/>
    <col min="12614" max="12614" width="5" style="184" customWidth="1"/>
    <col min="12615" max="12615" width="9.125" style="184"/>
    <col min="12616" max="12616" width="13.875" style="184" bestFit="1" customWidth="1"/>
    <col min="12617" max="12617" width="29" style="184" bestFit="1" customWidth="1"/>
    <col min="12618" max="12618" width="16.875" style="184" customWidth="1"/>
    <col min="12619" max="12620" width="12.875" style="184" bestFit="1" customWidth="1"/>
    <col min="12621" max="12800" width="9.125" style="184"/>
    <col min="12801" max="12801" width="18.875" style="184" customWidth="1"/>
    <col min="12802" max="12802" width="13.625" style="184" customWidth="1"/>
    <col min="12803" max="12803" width="14.125" style="184" customWidth="1"/>
    <col min="12804" max="12804" width="15" style="184" customWidth="1"/>
    <col min="12805" max="12805" width="20.375" style="184" bestFit="1" customWidth="1"/>
    <col min="12806" max="12806" width="14.125" style="184" bestFit="1" customWidth="1"/>
    <col min="12807" max="12807" width="22.75" style="184" bestFit="1" customWidth="1"/>
    <col min="12808" max="12808" width="15.375" style="184" customWidth="1"/>
    <col min="12809" max="12809" width="15.25" style="184" customWidth="1"/>
    <col min="12810" max="12810" width="3.875" style="184" customWidth="1"/>
    <col min="12811" max="12811" width="11" style="184" customWidth="1"/>
    <col min="12812" max="12812" width="12.875" style="184" customWidth="1"/>
    <col min="12813" max="12813" width="14.375" style="184" bestFit="1" customWidth="1"/>
    <col min="12814" max="12816" width="13.625" style="184" customWidth="1"/>
    <col min="12817" max="12817" width="14.25" style="184" customWidth="1"/>
    <col min="12818" max="12818" width="19.75" style="184" bestFit="1" customWidth="1"/>
    <col min="12819" max="12819" width="25.375" style="184" bestFit="1" customWidth="1"/>
    <col min="12820" max="12820" width="35.125" style="184" customWidth="1"/>
    <col min="12821" max="12821" width="14.375" style="184" customWidth="1"/>
    <col min="12822" max="12822" width="15.25" style="184" customWidth="1"/>
    <col min="12823" max="12823" width="27.75" style="184" customWidth="1"/>
    <col min="12824" max="12824" width="14.375" style="184" customWidth="1"/>
    <col min="12825" max="12825" width="19.125" style="184" customWidth="1"/>
    <col min="12826" max="12826" width="15.125" style="184" customWidth="1"/>
    <col min="12827" max="12827" width="14" style="184" customWidth="1"/>
    <col min="12828" max="12837" width="0" style="184" hidden="1" customWidth="1"/>
    <col min="12838" max="12838" width="14.375" style="184" customWidth="1"/>
    <col min="12839" max="12839" width="19.25" style="184" customWidth="1"/>
    <col min="12840" max="12840" width="14.375" style="184" customWidth="1"/>
    <col min="12841" max="12841" width="18" style="184" customWidth="1"/>
    <col min="12842" max="12842" width="15.625" style="184" customWidth="1"/>
    <col min="12843" max="12843" width="14" style="184" customWidth="1"/>
    <col min="12844" max="12844" width="13.625" style="184" customWidth="1"/>
    <col min="12845" max="12845" width="15.25" style="184" customWidth="1"/>
    <col min="12846" max="12848" width="13.625" style="184" customWidth="1"/>
    <col min="12849" max="12851" width="15.25" style="184" customWidth="1"/>
    <col min="12852" max="12854" width="13.625" style="184" customWidth="1"/>
    <col min="12855" max="12855" width="17.875" style="184" customWidth="1"/>
    <col min="12856" max="12856" width="15.25" style="184" customWidth="1"/>
    <col min="12857" max="12857" width="18.25" style="184" customWidth="1"/>
    <col min="12858" max="12858" width="4.75" style="184" customWidth="1"/>
    <col min="12859" max="12859" width="11.375" style="184" bestFit="1" customWidth="1"/>
    <col min="12860" max="12860" width="20.625" style="184" bestFit="1" customWidth="1"/>
    <col min="12861" max="12861" width="18.25" style="184" customWidth="1"/>
    <col min="12862" max="12862" width="19.75" style="184" bestFit="1" customWidth="1"/>
    <col min="12863" max="12863" width="18.125" style="184" customWidth="1"/>
    <col min="12864" max="12864" width="22.25" style="184" customWidth="1"/>
    <col min="12865" max="12869" width="20.125" style="184" customWidth="1"/>
    <col min="12870" max="12870" width="5" style="184" customWidth="1"/>
    <col min="12871" max="12871" width="9.125" style="184"/>
    <col min="12872" max="12872" width="13.875" style="184" bestFit="1" customWidth="1"/>
    <col min="12873" max="12873" width="29" style="184" bestFit="1" customWidth="1"/>
    <col min="12874" max="12874" width="16.875" style="184" customWidth="1"/>
    <col min="12875" max="12876" width="12.875" style="184" bestFit="1" customWidth="1"/>
    <col min="12877" max="13056" width="9.125" style="184"/>
    <col min="13057" max="13057" width="18.875" style="184" customWidth="1"/>
    <col min="13058" max="13058" width="13.625" style="184" customWidth="1"/>
    <col min="13059" max="13059" width="14.125" style="184" customWidth="1"/>
    <col min="13060" max="13060" width="15" style="184" customWidth="1"/>
    <col min="13061" max="13061" width="20.375" style="184" bestFit="1" customWidth="1"/>
    <col min="13062" max="13062" width="14.125" style="184" bestFit="1" customWidth="1"/>
    <col min="13063" max="13063" width="22.75" style="184" bestFit="1" customWidth="1"/>
    <col min="13064" max="13064" width="15.375" style="184" customWidth="1"/>
    <col min="13065" max="13065" width="15.25" style="184" customWidth="1"/>
    <col min="13066" max="13066" width="3.875" style="184" customWidth="1"/>
    <col min="13067" max="13067" width="11" style="184" customWidth="1"/>
    <col min="13068" max="13068" width="12.875" style="184" customWidth="1"/>
    <col min="13069" max="13069" width="14.375" style="184" bestFit="1" customWidth="1"/>
    <col min="13070" max="13072" width="13.625" style="184" customWidth="1"/>
    <col min="13073" max="13073" width="14.25" style="184" customWidth="1"/>
    <col min="13074" max="13074" width="19.75" style="184" bestFit="1" customWidth="1"/>
    <col min="13075" max="13075" width="25.375" style="184" bestFit="1" customWidth="1"/>
    <col min="13076" max="13076" width="35.125" style="184" customWidth="1"/>
    <col min="13077" max="13077" width="14.375" style="184" customWidth="1"/>
    <col min="13078" max="13078" width="15.25" style="184" customWidth="1"/>
    <col min="13079" max="13079" width="27.75" style="184" customWidth="1"/>
    <col min="13080" max="13080" width="14.375" style="184" customWidth="1"/>
    <col min="13081" max="13081" width="19.125" style="184" customWidth="1"/>
    <col min="13082" max="13082" width="15.125" style="184" customWidth="1"/>
    <col min="13083" max="13083" width="14" style="184" customWidth="1"/>
    <col min="13084" max="13093" width="0" style="184" hidden="1" customWidth="1"/>
    <col min="13094" max="13094" width="14.375" style="184" customWidth="1"/>
    <col min="13095" max="13095" width="19.25" style="184" customWidth="1"/>
    <col min="13096" max="13096" width="14.375" style="184" customWidth="1"/>
    <col min="13097" max="13097" width="18" style="184" customWidth="1"/>
    <col min="13098" max="13098" width="15.625" style="184" customWidth="1"/>
    <col min="13099" max="13099" width="14" style="184" customWidth="1"/>
    <col min="13100" max="13100" width="13.625" style="184" customWidth="1"/>
    <col min="13101" max="13101" width="15.25" style="184" customWidth="1"/>
    <col min="13102" max="13104" width="13.625" style="184" customWidth="1"/>
    <col min="13105" max="13107" width="15.25" style="184" customWidth="1"/>
    <col min="13108" max="13110" width="13.625" style="184" customWidth="1"/>
    <col min="13111" max="13111" width="17.875" style="184" customWidth="1"/>
    <col min="13112" max="13112" width="15.25" style="184" customWidth="1"/>
    <col min="13113" max="13113" width="18.25" style="184" customWidth="1"/>
    <col min="13114" max="13114" width="4.75" style="184" customWidth="1"/>
    <col min="13115" max="13115" width="11.375" style="184" bestFit="1" customWidth="1"/>
    <col min="13116" max="13116" width="20.625" style="184" bestFit="1" customWidth="1"/>
    <col min="13117" max="13117" width="18.25" style="184" customWidth="1"/>
    <col min="13118" max="13118" width="19.75" style="184" bestFit="1" customWidth="1"/>
    <col min="13119" max="13119" width="18.125" style="184" customWidth="1"/>
    <col min="13120" max="13120" width="22.25" style="184" customWidth="1"/>
    <col min="13121" max="13125" width="20.125" style="184" customWidth="1"/>
    <col min="13126" max="13126" width="5" style="184" customWidth="1"/>
    <col min="13127" max="13127" width="9.125" style="184"/>
    <col min="13128" max="13128" width="13.875" style="184" bestFit="1" customWidth="1"/>
    <col min="13129" max="13129" width="29" style="184" bestFit="1" customWidth="1"/>
    <col min="13130" max="13130" width="16.875" style="184" customWidth="1"/>
    <col min="13131" max="13132" width="12.875" style="184" bestFit="1" customWidth="1"/>
    <col min="13133" max="13312" width="9.125" style="184"/>
    <col min="13313" max="13313" width="18.875" style="184" customWidth="1"/>
    <col min="13314" max="13314" width="13.625" style="184" customWidth="1"/>
    <col min="13315" max="13315" width="14.125" style="184" customWidth="1"/>
    <col min="13316" max="13316" width="15" style="184" customWidth="1"/>
    <col min="13317" max="13317" width="20.375" style="184" bestFit="1" customWidth="1"/>
    <col min="13318" max="13318" width="14.125" style="184" bestFit="1" customWidth="1"/>
    <col min="13319" max="13319" width="22.75" style="184" bestFit="1" customWidth="1"/>
    <col min="13320" max="13320" width="15.375" style="184" customWidth="1"/>
    <col min="13321" max="13321" width="15.25" style="184" customWidth="1"/>
    <col min="13322" max="13322" width="3.875" style="184" customWidth="1"/>
    <col min="13323" max="13323" width="11" style="184" customWidth="1"/>
    <col min="13324" max="13324" width="12.875" style="184" customWidth="1"/>
    <col min="13325" max="13325" width="14.375" style="184" bestFit="1" customWidth="1"/>
    <col min="13326" max="13328" width="13.625" style="184" customWidth="1"/>
    <col min="13329" max="13329" width="14.25" style="184" customWidth="1"/>
    <col min="13330" max="13330" width="19.75" style="184" bestFit="1" customWidth="1"/>
    <col min="13331" max="13331" width="25.375" style="184" bestFit="1" customWidth="1"/>
    <col min="13332" max="13332" width="35.125" style="184" customWidth="1"/>
    <col min="13333" max="13333" width="14.375" style="184" customWidth="1"/>
    <col min="13334" max="13334" width="15.25" style="184" customWidth="1"/>
    <col min="13335" max="13335" width="27.75" style="184" customWidth="1"/>
    <col min="13336" max="13336" width="14.375" style="184" customWidth="1"/>
    <col min="13337" max="13337" width="19.125" style="184" customWidth="1"/>
    <col min="13338" max="13338" width="15.125" style="184" customWidth="1"/>
    <col min="13339" max="13339" width="14" style="184" customWidth="1"/>
    <col min="13340" max="13349" width="0" style="184" hidden="1" customWidth="1"/>
    <col min="13350" max="13350" width="14.375" style="184" customWidth="1"/>
    <col min="13351" max="13351" width="19.25" style="184" customWidth="1"/>
    <col min="13352" max="13352" width="14.375" style="184" customWidth="1"/>
    <col min="13353" max="13353" width="18" style="184" customWidth="1"/>
    <col min="13354" max="13354" width="15.625" style="184" customWidth="1"/>
    <col min="13355" max="13355" width="14" style="184" customWidth="1"/>
    <col min="13356" max="13356" width="13.625" style="184" customWidth="1"/>
    <col min="13357" max="13357" width="15.25" style="184" customWidth="1"/>
    <col min="13358" max="13360" width="13.625" style="184" customWidth="1"/>
    <col min="13361" max="13363" width="15.25" style="184" customWidth="1"/>
    <col min="13364" max="13366" width="13.625" style="184" customWidth="1"/>
    <col min="13367" max="13367" width="17.875" style="184" customWidth="1"/>
    <col min="13368" max="13368" width="15.25" style="184" customWidth="1"/>
    <col min="13369" max="13369" width="18.25" style="184" customWidth="1"/>
    <col min="13370" max="13370" width="4.75" style="184" customWidth="1"/>
    <col min="13371" max="13371" width="11.375" style="184" bestFit="1" customWidth="1"/>
    <col min="13372" max="13372" width="20.625" style="184" bestFit="1" customWidth="1"/>
    <col min="13373" max="13373" width="18.25" style="184" customWidth="1"/>
    <col min="13374" max="13374" width="19.75" style="184" bestFit="1" customWidth="1"/>
    <col min="13375" max="13375" width="18.125" style="184" customWidth="1"/>
    <col min="13376" max="13376" width="22.25" style="184" customWidth="1"/>
    <col min="13377" max="13381" width="20.125" style="184" customWidth="1"/>
    <col min="13382" max="13382" width="5" style="184" customWidth="1"/>
    <col min="13383" max="13383" width="9.125" style="184"/>
    <col min="13384" max="13384" width="13.875" style="184" bestFit="1" customWidth="1"/>
    <col min="13385" max="13385" width="29" style="184" bestFit="1" customWidth="1"/>
    <col min="13386" max="13386" width="16.875" style="184" customWidth="1"/>
    <col min="13387" max="13388" width="12.875" style="184" bestFit="1" customWidth="1"/>
    <col min="13389" max="13568" width="9.125" style="184"/>
    <col min="13569" max="13569" width="18.875" style="184" customWidth="1"/>
    <col min="13570" max="13570" width="13.625" style="184" customWidth="1"/>
    <col min="13571" max="13571" width="14.125" style="184" customWidth="1"/>
    <col min="13572" max="13572" width="15" style="184" customWidth="1"/>
    <col min="13573" max="13573" width="20.375" style="184" bestFit="1" customWidth="1"/>
    <col min="13574" max="13574" width="14.125" style="184" bestFit="1" customWidth="1"/>
    <col min="13575" max="13575" width="22.75" style="184" bestFit="1" customWidth="1"/>
    <col min="13576" max="13576" width="15.375" style="184" customWidth="1"/>
    <col min="13577" max="13577" width="15.25" style="184" customWidth="1"/>
    <col min="13578" max="13578" width="3.875" style="184" customWidth="1"/>
    <col min="13579" max="13579" width="11" style="184" customWidth="1"/>
    <col min="13580" max="13580" width="12.875" style="184" customWidth="1"/>
    <col min="13581" max="13581" width="14.375" style="184" bestFit="1" customWidth="1"/>
    <col min="13582" max="13584" width="13.625" style="184" customWidth="1"/>
    <col min="13585" max="13585" width="14.25" style="184" customWidth="1"/>
    <col min="13586" max="13586" width="19.75" style="184" bestFit="1" customWidth="1"/>
    <col min="13587" max="13587" width="25.375" style="184" bestFit="1" customWidth="1"/>
    <col min="13588" max="13588" width="35.125" style="184" customWidth="1"/>
    <col min="13589" max="13589" width="14.375" style="184" customWidth="1"/>
    <col min="13590" max="13590" width="15.25" style="184" customWidth="1"/>
    <col min="13591" max="13591" width="27.75" style="184" customWidth="1"/>
    <col min="13592" max="13592" width="14.375" style="184" customWidth="1"/>
    <col min="13593" max="13593" width="19.125" style="184" customWidth="1"/>
    <col min="13594" max="13594" width="15.125" style="184" customWidth="1"/>
    <col min="13595" max="13595" width="14" style="184" customWidth="1"/>
    <col min="13596" max="13605" width="0" style="184" hidden="1" customWidth="1"/>
    <col min="13606" max="13606" width="14.375" style="184" customWidth="1"/>
    <col min="13607" max="13607" width="19.25" style="184" customWidth="1"/>
    <col min="13608" max="13608" width="14.375" style="184" customWidth="1"/>
    <col min="13609" max="13609" width="18" style="184" customWidth="1"/>
    <col min="13610" max="13610" width="15.625" style="184" customWidth="1"/>
    <col min="13611" max="13611" width="14" style="184" customWidth="1"/>
    <col min="13612" max="13612" width="13.625" style="184" customWidth="1"/>
    <col min="13613" max="13613" width="15.25" style="184" customWidth="1"/>
    <col min="13614" max="13616" width="13.625" style="184" customWidth="1"/>
    <col min="13617" max="13619" width="15.25" style="184" customWidth="1"/>
    <col min="13620" max="13622" width="13.625" style="184" customWidth="1"/>
    <col min="13623" max="13623" width="17.875" style="184" customWidth="1"/>
    <col min="13624" max="13624" width="15.25" style="184" customWidth="1"/>
    <col min="13625" max="13625" width="18.25" style="184" customWidth="1"/>
    <col min="13626" max="13626" width="4.75" style="184" customWidth="1"/>
    <col min="13627" max="13627" width="11.375" style="184" bestFit="1" customWidth="1"/>
    <col min="13628" max="13628" width="20.625" style="184" bestFit="1" customWidth="1"/>
    <col min="13629" max="13629" width="18.25" style="184" customWidth="1"/>
    <col min="13630" max="13630" width="19.75" style="184" bestFit="1" customWidth="1"/>
    <col min="13631" max="13631" width="18.125" style="184" customWidth="1"/>
    <col min="13632" max="13632" width="22.25" style="184" customWidth="1"/>
    <col min="13633" max="13637" width="20.125" style="184" customWidth="1"/>
    <col min="13638" max="13638" width="5" style="184" customWidth="1"/>
    <col min="13639" max="13639" width="9.125" style="184"/>
    <col min="13640" max="13640" width="13.875" style="184" bestFit="1" customWidth="1"/>
    <col min="13641" max="13641" width="29" style="184" bestFit="1" customWidth="1"/>
    <col min="13642" max="13642" width="16.875" style="184" customWidth="1"/>
    <col min="13643" max="13644" width="12.875" style="184" bestFit="1" customWidth="1"/>
    <col min="13645" max="13824" width="9.125" style="184"/>
    <col min="13825" max="13825" width="18.875" style="184" customWidth="1"/>
    <col min="13826" max="13826" width="13.625" style="184" customWidth="1"/>
    <col min="13827" max="13827" width="14.125" style="184" customWidth="1"/>
    <col min="13828" max="13828" width="15" style="184" customWidth="1"/>
    <col min="13829" max="13829" width="20.375" style="184" bestFit="1" customWidth="1"/>
    <col min="13830" max="13830" width="14.125" style="184" bestFit="1" customWidth="1"/>
    <col min="13831" max="13831" width="22.75" style="184" bestFit="1" customWidth="1"/>
    <col min="13832" max="13832" width="15.375" style="184" customWidth="1"/>
    <col min="13833" max="13833" width="15.25" style="184" customWidth="1"/>
    <col min="13834" max="13834" width="3.875" style="184" customWidth="1"/>
    <col min="13835" max="13835" width="11" style="184" customWidth="1"/>
    <col min="13836" max="13836" width="12.875" style="184" customWidth="1"/>
    <col min="13837" max="13837" width="14.375" style="184" bestFit="1" customWidth="1"/>
    <col min="13838" max="13840" width="13.625" style="184" customWidth="1"/>
    <col min="13841" max="13841" width="14.25" style="184" customWidth="1"/>
    <col min="13842" max="13842" width="19.75" style="184" bestFit="1" customWidth="1"/>
    <col min="13843" max="13843" width="25.375" style="184" bestFit="1" customWidth="1"/>
    <col min="13844" max="13844" width="35.125" style="184" customWidth="1"/>
    <col min="13845" max="13845" width="14.375" style="184" customWidth="1"/>
    <col min="13846" max="13846" width="15.25" style="184" customWidth="1"/>
    <col min="13847" max="13847" width="27.75" style="184" customWidth="1"/>
    <col min="13848" max="13848" width="14.375" style="184" customWidth="1"/>
    <col min="13849" max="13849" width="19.125" style="184" customWidth="1"/>
    <col min="13850" max="13850" width="15.125" style="184" customWidth="1"/>
    <col min="13851" max="13851" width="14" style="184" customWidth="1"/>
    <col min="13852" max="13861" width="0" style="184" hidden="1" customWidth="1"/>
    <col min="13862" max="13862" width="14.375" style="184" customWidth="1"/>
    <col min="13863" max="13863" width="19.25" style="184" customWidth="1"/>
    <col min="13864" max="13864" width="14.375" style="184" customWidth="1"/>
    <col min="13865" max="13865" width="18" style="184" customWidth="1"/>
    <col min="13866" max="13866" width="15.625" style="184" customWidth="1"/>
    <col min="13867" max="13867" width="14" style="184" customWidth="1"/>
    <col min="13868" max="13868" width="13.625" style="184" customWidth="1"/>
    <col min="13869" max="13869" width="15.25" style="184" customWidth="1"/>
    <col min="13870" max="13872" width="13.625" style="184" customWidth="1"/>
    <col min="13873" max="13875" width="15.25" style="184" customWidth="1"/>
    <col min="13876" max="13878" width="13.625" style="184" customWidth="1"/>
    <col min="13879" max="13879" width="17.875" style="184" customWidth="1"/>
    <col min="13880" max="13880" width="15.25" style="184" customWidth="1"/>
    <col min="13881" max="13881" width="18.25" style="184" customWidth="1"/>
    <col min="13882" max="13882" width="4.75" style="184" customWidth="1"/>
    <col min="13883" max="13883" width="11.375" style="184" bestFit="1" customWidth="1"/>
    <col min="13884" max="13884" width="20.625" style="184" bestFit="1" customWidth="1"/>
    <col min="13885" max="13885" width="18.25" style="184" customWidth="1"/>
    <col min="13886" max="13886" width="19.75" style="184" bestFit="1" customWidth="1"/>
    <col min="13887" max="13887" width="18.125" style="184" customWidth="1"/>
    <col min="13888" max="13888" width="22.25" style="184" customWidth="1"/>
    <col min="13889" max="13893" width="20.125" style="184" customWidth="1"/>
    <col min="13894" max="13894" width="5" style="184" customWidth="1"/>
    <col min="13895" max="13895" width="9.125" style="184"/>
    <col min="13896" max="13896" width="13.875" style="184" bestFit="1" customWidth="1"/>
    <col min="13897" max="13897" width="29" style="184" bestFit="1" customWidth="1"/>
    <col min="13898" max="13898" width="16.875" style="184" customWidth="1"/>
    <col min="13899" max="13900" width="12.875" style="184" bestFit="1" customWidth="1"/>
    <col min="13901" max="14080" width="9.125" style="184"/>
    <col min="14081" max="14081" width="18.875" style="184" customWidth="1"/>
    <col min="14082" max="14082" width="13.625" style="184" customWidth="1"/>
    <col min="14083" max="14083" width="14.125" style="184" customWidth="1"/>
    <col min="14084" max="14084" width="15" style="184" customWidth="1"/>
    <col min="14085" max="14085" width="20.375" style="184" bestFit="1" customWidth="1"/>
    <col min="14086" max="14086" width="14.125" style="184" bestFit="1" customWidth="1"/>
    <col min="14087" max="14087" width="22.75" style="184" bestFit="1" customWidth="1"/>
    <col min="14088" max="14088" width="15.375" style="184" customWidth="1"/>
    <col min="14089" max="14089" width="15.25" style="184" customWidth="1"/>
    <col min="14090" max="14090" width="3.875" style="184" customWidth="1"/>
    <col min="14091" max="14091" width="11" style="184" customWidth="1"/>
    <col min="14092" max="14092" width="12.875" style="184" customWidth="1"/>
    <col min="14093" max="14093" width="14.375" style="184" bestFit="1" customWidth="1"/>
    <col min="14094" max="14096" width="13.625" style="184" customWidth="1"/>
    <col min="14097" max="14097" width="14.25" style="184" customWidth="1"/>
    <col min="14098" max="14098" width="19.75" style="184" bestFit="1" customWidth="1"/>
    <col min="14099" max="14099" width="25.375" style="184" bestFit="1" customWidth="1"/>
    <col min="14100" max="14100" width="35.125" style="184" customWidth="1"/>
    <col min="14101" max="14101" width="14.375" style="184" customWidth="1"/>
    <col min="14102" max="14102" width="15.25" style="184" customWidth="1"/>
    <col min="14103" max="14103" width="27.75" style="184" customWidth="1"/>
    <col min="14104" max="14104" width="14.375" style="184" customWidth="1"/>
    <col min="14105" max="14105" width="19.125" style="184" customWidth="1"/>
    <col min="14106" max="14106" width="15.125" style="184" customWidth="1"/>
    <col min="14107" max="14107" width="14" style="184" customWidth="1"/>
    <col min="14108" max="14117" width="0" style="184" hidden="1" customWidth="1"/>
    <col min="14118" max="14118" width="14.375" style="184" customWidth="1"/>
    <col min="14119" max="14119" width="19.25" style="184" customWidth="1"/>
    <col min="14120" max="14120" width="14.375" style="184" customWidth="1"/>
    <col min="14121" max="14121" width="18" style="184" customWidth="1"/>
    <col min="14122" max="14122" width="15.625" style="184" customWidth="1"/>
    <col min="14123" max="14123" width="14" style="184" customWidth="1"/>
    <col min="14124" max="14124" width="13.625" style="184" customWidth="1"/>
    <col min="14125" max="14125" width="15.25" style="184" customWidth="1"/>
    <col min="14126" max="14128" width="13.625" style="184" customWidth="1"/>
    <col min="14129" max="14131" width="15.25" style="184" customWidth="1"/>
    <col min="14132" max="14134" width="13.625" style="184" customWidth="1"/>
    <col min="14135" max="14135" width="17.875" style="184" customWidth="1"/>
    <col min="14136" max="14136" width="15.25" style="184" customWidth="1"/>
    <col min="14137" max="14137" width="18.25" style="184" customWidth="1"/>
    <col min="14138" max="14138" width="4.75" style="184" customWidth="1"/>
    <col min="14139" max="14139" width="11.375" style="184" bestFit="1" customWidth="1"/>
    <col min="14140" max="14140" width="20.625" style="184" bestFit="1" customWidth="1"/>
    <col min="14141" max="14141" width="18.25" style="184" customWidth="1"/>
    <col min="14142" max="14142" width="19.75" style="184" bestFit="1" customWidth="1"/>
    <col min="14143" max="14143" width="18.125" style="184" customWidth="1"/>
    <col min="14144" max="14144" width="22.25" style="184" customWidth="1"/>
    <col min="14145" max="14149" width="20.125" style="184" customWidth="1"/>
    <col min="14150" max="14150" width="5" style="184" customWidth="1"/>
    <col min="14151" max="14151" width="9.125" style="184"/>
    <col min="14152" max="14152" width="13.875" style="184" bestFit="1" customWidth="1"/>
    <col min="14153" max="14153" width="29" style="184" bestFit="1" customWidth="1"/>
    <col min="14154" max="14154" width="16.875" style="184" customWidth="1"/>
    <col min="14155" max="14156" width="12.875" style="184" bestFit="1" customWidth="1"/>
    <col min="14157" max="14336" width="9.125" style="184"/>
    <col min="14337" max="14337" width="18.875" style="184" customWidth="1"/>
    <col min="14338" max="14338" width="13.625" style="184" customWidth="1"/>
    <col min="14339" max="14339" width="14.125" style="184" customWidth="1"/>
    <col min="14340" max="14340" width="15" style="184" customWidth="1"/>
    <col min="14341" max="14341" width="20.375" style="184" bestFit="1" customWidth="1"/>
    <col min="14342" max="14342" width="14.125" style="184" bestFit="1" customWidth="1"/>
    <col min="14343" max="14343" width="22.75" style="184" bestFit="1" customWidth="1"/>
    <col min="14344" max="14344" width="15.375" style="184" customWidth="1"/>
    <col min="14345" max="14345" width="15.25" style="184" customWidth="1"/>
    <col min="14346" max="14346" width="3.875" style="184" customWidth="1"/>
    <col min="14347" max="14347" width="11" style="184" customWidth="1"/>
    <col min="14348" max="14348" width="12.875" style="184" customWidth="1"/>
    <col min="14349" max="14349" width="14.375" style="184" bestFit="1" customWidth="1"/>
    <col min="14350" max="14352" width="13.625" style="184" customWidth="1"/>
    <col min="14353" max="14353" width="14.25" style="184" customWidth="1"/>
    <col min="14354" max="14354" width="19.75" style="184" bestFit="1" customWidth="1"/>
    <col min="14355" max="14355" width="25.375" style="184" bestFit="1" customWidth="1"/>
    <col min="14356" max="14356" width="35.125" style="184" customWidth="1"/>
    <col min="14357" max="14357" width="14.375" style="184" customWidth="1"/>
    <col min="14358" max="14358" width="15.25" style="184" customWidth="1"/>
    <col min="14359" max="14359" width="27.75" style="184" customWidth="1"/>
    <col min="14360" max="14360" width="14.375" style="184" customWidth="1"/>
    <col min="14361" max="14361" width="19.125" style="184" customWidth="1"/>
    <col min="14362" max="14362" width="15.125" style="184" customWidth="1"/>
    <col min="14363" max="14363" width="14" style="184" customWidth="1"/>
    <col min="14364" max="14373" width="0" style="184" hidden="1" customWidth="1"/>
    <col min="14374" max="14374" width="14.375" style="184" customWidth="1"/>
    <col min="14375" max="14375" width="19.25" style="184" customWidth="1"/>
    <col min="14376" max="14376" width="14.375" style="184" customWidth="1"/>
    <col min="14377" max="14377" width="18" style="184" customWidth="1"/>
    <col min="14378" max="14378" width="15.625" style="184" customWidth="1"/>
    <col min="14379" max="14379" width="14" style="184" customWidth="1"/>
    <col min="14380" max="14380" width="13.625" style="184" customWidth="1"/>
    <col min="14381" max="14381" width="15.25" style="184" customWidth="1"/>
    <col min="14382" max="14384" width="13.625" style="184" customWidth="1"/>
    <col min="14385" max="14387" width="15.25" style="184" customWidth="1"/>
    <col min="14388" max="14390" width="13.625" style="184" customWidth="1"/>
    <col min="14391" max="14391" width="17.875" style="184" customWidth="1"/>
    <col min="14392" max="14392" width="15.25" style="184" customWidth="1"/>
    <col min="14393" max="14393" width="18.25" style="184" customWidth="1"/>
    <col min="14394" max="14394" width="4.75" style="184" customWidth="1"/>
    <col min="14395" max="14395" width="11.375" style="184" bestFit="1" customWidth="1"/>
    <col min="14396" max="14396" width="20.625" style="184" bestFit="1" customWidth="1"/>
    <col min="14397" max="14397" width="18.25" style="184" customWidth="1"/>
    <col min="14398" max="14398" width="19.75" style="184" bestFit="1" customWidth="1"/>
    <col min="14399" max="14399" width="18.125" style="184" customWidth="1"/>
    <col min="14400" max="14400" width="22.25" style="184" customWidth="1"/>
    <col min="14401" max="14405" width="20.125" style="184" customWidth="1"/>
    <col min="14406" max="14406" width="5" style="184" customWidth="1"/>
    <col min="14407" max="14407" width="9.125" style="184"/>
    <col min="14408" max="14408" width="13.875" style="184" bestFit="1" customWidth="1"/>
    <col min="14409" max="14409" width="29" style="184" bestFit="1" customWidth="1"/>
    <col min="14410" max="14410" width="16.875" style="184" customWidth="1"/>
    <col min="14411" max="14412" width="12.875" style="184" bestFit="1" customWidth="1"/>
    <col min="14413" max="14592" width="9.125" style="184"/>
    <col min="14593" max="14593" width="18.875" style="184" customWidth="1"/>
    <col min="14594" max="14594" width="13.625" style="184" customWidth="1"/>
    <col min="14595" max="14595" width="14.125" style="184" customWidth="1"/>
    <col min="14596" max="14596" width="15" style="184" customWidth="1"/>
    <col min="14597" max="14597" width="20.375" style="184" bestFit="1" customWidth="1"/>
    <col min="14598" max="14598" width="14.125" style="184" bestFit="1" customWidth="1"/>
    <col min="14599" max="14599" width="22.75" style="184" bestFit="1" customWidth="1"/>
    <col min="14600" max="14600" width="15.375" style="184" customWidth="1"/>
    <col min="14601" max="14601" width="15.25" style="184" customWidth="1"/>
    <col min="14602" max="14602" width="3.875" style="184" customWidth="1"/>
    <col min="14603" max="14603" width="11" style="184" customWidth="1"/>
    <col min="14604" max="14604" width="12.875" style="184" customWidth="1"/>
    <col min="14605" max="14605" width="14.375" style="184" bestFit="1" customWidth="1"/>
    <col min="14606" max="14608" width="13.625" style="184" customWidth="1"/>
    <col min="14609" max="14609" width="14.25" style="184" customWidth="1"/>
    <col min="14610" max="14610" width="19.75" style="184" bestFit="1" customWidth="1"/>
    <col min="14611" max="14611" width="25.375" style="184" bestFit="1" customWidth="1"/>
    <col min="14612" max="14612" width="35.125" style="184" customWidth="1"/>
    <col min="14613" max="14613" width="14.375" style="184" customWidth="1"/>
    <col min="14614" max="14614" width="15.25" style="184" customWidth="1"/>
    <col min="14615" max="14615" width="27.75" style="184" customWidth="1"/>
    <col min="14616" max="14616" width="14.375" style="184" customWidth="1"/>
    <col min="14617" max="14617" width="19.125" style="184" customWidth="1"/>
    <col min="14618" max="14618" width="15.125" style="184" customWidth="1"/>
    <col min="14619" max="14619" width="14" style="184" customWidth="1"/>
    <col min="14620" max="14629" width="0" style="184" hidden="1" customWidth="1"/>
    <col min="14630" max="14630" width="14.375" style="184" customWidth="1"/>
    <col min="14631" max="14631" width="19.25" style="184" customWidth="1"/>
    <col min="14632" max="14632" width="14.375" style="184" customWidth="1"/>
    <col min="14633" max="14633" width="18" style="184" customWidth="1"/>
    <col min="14634" max="14634" width="15.625" style="184" customWidth="1"/>
    <col min="14635" max="14635" width="14" style="184" customWidth="1"/>
    <col min="14636" max="14636" width="13.625" style="184" customWidth="1"/>
    <col min="14637" max="14637" width="15.25" style="184" customWidth="1"/>
    <col min="14638" max="14640" width="13.625" style="184" customWidth="1"/>
    <col min="14641" max="14643" width="15.25" style="184" customWidth="1"/>
    <col min="14644" max="14646" width="13.625" style="184" customWidth="1"/>
    <col min="14647" max="14647" width="17.875" style="184" customWidth="1"/>
    <col min="14648" max="14648" width="15.25" style="184" customWidth="1"/>
    <col min="14649" max="14649" width="18.25" style="184" customWidth="1"/>
    <col min="14650" max="14650" width="4.75" style="184" customWidth="1"/>
    <col min="14651" max="14651" width="11.375" style="184" bestFit="1" customWidth="1"/>
    <col min="14652" max="14652" width="20.625" style="184" bestFit="1" customWidth="1"/>
    <col min="14653" max="14653" width="18.25" style="184" customWidth="1"/>
    <col min="14654" max="14654" width="19.75" style="184" bestFit="1" customWidth="1"/>
    <col min="14655" max="14655" width="18.125" style="184" customWidth="1"/>
    <col min="14656" max="14656" width="22.25" style="184" customWidth="1"/>
    <col min="14657" max="14661" width="20.125" style="184" customWidth="1"/>
    <col min="14662" max="14662" width="5" style="184" customWidth="1"/>
    <col min="14663" max="14663" width="9.125" style="184"/>
    <col min="14664" max="14664" width="13.875" style="184" bestFit="1" customWidth="1"/>
    <col min="14665" max="14665" width="29" style="184" bestFit="1" customWidth="1"/>
    <col min="14666" max="14666" width="16.875" style="184" customWidth="1"/>
    <col min="14667" max="14668" width="12.875" style="184" bestFit="1" customWidth="1"/>
    <col min="14669" max="14848" width="9.125" style="184"/>
    <col min="14849" max="14849" width="18.875" style="184" customWidth="1"/>
    <col min="14850" max="14850" width="13.625" style="184" customWidth="1"/>
    <col min="14851" max="14851" width="14.125" style="184" customWidth="1"/>
    <col min="14852" max="14852" width="15" style="184" customWidth="1"/>
    <col min="14853" max="14853" width="20.375" style="184" bestFit="1" customWidth="1"/>
    <col min="14854" max="14854" width="14.125" style="184" bestFit="1" customWidth="1"/>
    <col min="14855" max="14855" width="22.75" style="184" bestFit="1" customWidth="1"/>
    <col min="14856" max="14856" width="15.375" style="184" customWidth="1"/>
    <col min="14857" max="14857" width="15.25" style="184" customWidth="1"/>
    <col min="14858" max="14858" width="3.875" style="184" customWidth="1"/>
    <col min="14859" max="14859" width="11" style="184" customWidth="1"/>
    <col min="14860" max="14860" width="12.875" style="184" customWidth="1"/>
    <col min="14861" max="14861" width="14.375" style="184" bestFit="1" customWidth="1"/>
    <col min="14862" max="14864" width="13.625" style="184" customWidth="1"/>
    <col min="14865" max="14865" width="14.25" style="184" customWidth="1"/>
    <col min="14866" max="14866" width="19.75" style="184" bestFit="1" customWidth="1"/>
    <col min="14867" max="14867" width="25.375" style="184" bestFit="1" customWidth="1"/>
    <col min="14868" max="14868" width="35.125" style="184" customWidth="1"/>
    <col min="14869" max="14869" width="14.375" style="184" customWidth="1"/>
    <col min="14870" max="14870" width="15.25" style="184" customWidth="1"/>
    <col min="14871" max="14871" width="27.75" style="184" customWidth="1"/>
    <col min="14872" max="14872" width="14.375" style="184" customWidth="1"/>
    <col min="14873" max="14873" width="19.125" style="184" customWidth="1"/>
    <col min="14874" max="14874" width="15.125" style="184" customWidth="1"/>
    <col min="14875" max="14875" width="14" style="184" customWidth="1"/>
    <col min="14876" max="14885" width="0" style="184" hidden="1" customWidth="1"/>
    <col min="14886" max="14886" width="14.375" style="184" customWidth="1"/>
    <col min="14887" max="14887" width="19.25" style="184" customWidth="1"/>
    <col min="14888" max="14888" width="14.375" style="184" customWidth="1"/>
    <col min="14889" max="14889" width="18" style="184" customWidth="1"/>
    <col min="14890" max="14890" width="15.625" style="184" customWidth="1"/>
    <col min="14891" max="14891" width="14" style="184" customWidth="1"/>
    <col min="14892" max="14892" width="13.625" style="184" customWidth="1"/>
    <col min="14893" max="14893" width="15.25" style="184" customWidth="1"/>
    <col min="14894" max="14896" width="13.625" style="184" customWidth="1"/>
    <col min="14897" max="14899" width="15.25" style="184" customWidth="1"/>
    <col min="14900" max="14902" width="13.625" style="184" customWidth="1"/>
    <col min="14903" max="14903" width="17.875" style="184" customWidth="1"/>
    <col min="14904" max="14904" width="15.25" style="184" customWidth="1"/>
    <col min="14905" max="14905" width="18.25" style="184" customWidth="1"/>
    <col min="14906" max="14906" width="4.75" style="184" customWidth="1"/>
    <col min="14907" max="14907" width="11.375" style="184" bestFit="1" customWidth="1"/>
    <col min="14908" max="14908" width="20.625" style="184" bestFit="1" customWidth="1"/>
    <col min="14909" max="14909" width="18.25" style="184" customWidth="1"/>
    <col min="14910" max="14910" width="19.75" style="184" bestFit="1" customWidth="1"/>
    <col min="14911" max="14911" width="18.125" style="184" customWidth="1"/>
    <col min="14912" max="14912" width="22.25" style="184" customWidth="1"/>
    <col min="14913" max="14917" width="20.125" style="184" customWidth="1"/>
    <col min="14918" max="14918" width="5" style="184" customWidth="1"/>
    <col min="14919" max="14919" width="9.125" style="184"/>
    <col min="14920" max="14920" width="13.875" style="184" bestFit="1" customWidth="1"/>
    <col min="14921" max="14921" width="29" style="184" bestFit="1" customWidth="1"/>
    <col min="14922" max="14922" width="16.875" style="184" customWidth="1"/>
    <col min="14923" max="14924" width="12.875" style="184" bestFit="1" customWidth="1"/>
    <col min="14925" max="15104" width="9.125" style="184"/>
    <col min="15105" max="15105" width="18.875" style="184" customWidth="1"/>
    <col min="15106" max="15106" width="13.625" style="184" customWidth="1"/>
    <col min="15107" max="15107" width="14.125" style="184" customWidth="1"/>
    <col min="15108" max="15108" width="15" style="184" customWidth="1"/>
    <col min="15109" max="15109" width="20.375" style="184" bestFit="1" customWidth="1"/>
    <col min="15110" max="15110" width="14.125" style="184" bestFit="1" customWidth="1"/>
    <col min="15111" max="15111" width="22.75" style="184" bestFit="1" customWidth="1"/>
    <col min="15112" max="15112" width="15.375" style="184" customWidth="1"/>
    <col min="15113" max="15113" width="15.25" style="184" customWidth="1"/>
    <col min="15114" max="15114" width="3.875" style="184" customWidth="1"/>
    <col min="15115" max="15115" width="11" style="184" customWidth="1"/>
    <col min="15116" max="15116" width="12.875" style="184" customWidth="1"/>
    <col min="15117" max="15117" width="14.375" style="184" bestFit="1" customWidth="1"/>
    <col min="15118" max="15120" width="13.625" style="184" customWidth="1"/>
    <col min="15121" max="15121" width="14.25" style="184" customWidth="1"/>
    <col min="15122" max="15122" width="19.75" style="184" bestFit="1" customWidth="1"/>
    <col min="15123" max="15123" width="25.375" style="184" bestFit="1" customWidth="1"/>
    <col min="15124" max="15124" width="35.125" style="184" customWidth="1"/>
    <col min="15125" max="15125" width="14.375" style="184" customWidth="1"/>
    <col min="15126" max="15126" width="15.25" style="184" customWidth="1"/>
    <col min="15127" max="15127" width="27.75" style="184" customWidth="1"/>
    <col min="15128" max="15128" width="14.375" style="184" customWidth="1"/>
    <col min="15129" max="15129" width="19.125" style="184" customWidth="1"/>
    <col min="15130" max="15130" width="15.125" style="184" customWidth="1"/>
    <col min="15131" max="15131" width="14" style="184" customWidth="1"/>
    <col min="15132" max="15141" width="0" style="184" hidden="1" customWidth="1"/>
    <col min="15142" max="15142" width="14.375" style="184" customWidth="1"/>
    <col min="15143" max="15143" width="19.25" style="184" customWidth="1"/>
    <col min="15144" max="15144" width="14.375" style="184" customWidth="1"/>
    <col min="15145" max="15145" width="18" style="184" customWidth="1"/>
    <col min="15146" max="15146" width="15.625" style="184" customWidth="1"/>
    <col min="15147" max="15147" width="14" style="184" customWidth="1"/>
    <col min="15148" max="15148" width="13.625" style="184" customWidth="1"/>
    <col min="15149" max="15149" width="15.25" style="184" customWidth="1"/>
    <col min="15150" max="15152" width="13.625" style="184" customWidth="1"/>
    <col min="15153" max="15155" width="15.25" style="184" customWidth="1"/>
    <col min="15156" max="15158" width="13.625" style="184" customWidth="1"/>
    <col min="15159" max="15159" width="17.875" style="184" customWidth="1"/>
    <col min="15160" max="15160" width="15.25" style="184" customWidth="1"/>
    <col min="15161" max="15161" width="18.25" style="184" customWidth="1"/>
    <col min="15162" max="15162" width="4.75" style="184" customWidth="1"/>
    <col min="15163" max="15163" width="11.375" style="184" bestFit="1" customWidth="1"/>
    <col min="15164" max="15164" width="20.625" style="184" bestFit="1" customWidth="1"/>
    <col min="15165" max="15165" width="18.25" style="184" customWidth="1"/>
    <col min="15166" max="15166" width="19.75" style="184" bestFit="1" customWidth="1"/>
    <col min="15167" max="15167" width="18.125" style="184" customWidth="1"/>
    <col min="15168" max="15168" width="22.25" style="184" customWidth="1"/>
    <col min="15169" max="15173" width="20.125" style="184" customWidth="1"/>
    <col min="15174" max="15174" width="5" style="184" customWidth="1"/>
    <col min="15175" max="15175" width="9.125" style="184"/>
    <col min="15176" max="15176" width="13.875" style="184" bestFit="1" customWidth="1"/>
    <col min="15177" max="15177" width="29" style="184" bestFit="1" customWidth="1"/>
    <col min="15178" max="15178" width="16.875" style="184" customWidth="1"/>
    <col min="15179" max="15180" width="12.875" style="184" bestFit="1" customWidth="1"/>
    <col min="15181" max="15360" width="9.125" style="184"/>
    <col min="15361" max="15361" width="18.875" style="184" customWidth="1"/>
    <col min="15362" max="15362" width="13.625" style="184" customWidth="1"/>
    <col min="15363" max="15363" width="14.125" style="184" customWidth="1"/>
    <col min="15364" max="15364" width="15" style="184" customWidth="1"/>
    <col min="15365" max="15365" width="20.375" style="184" bestFit="1" customWidth="1"/>
    <col min="15366" max="15366" width="14.125" style="184" bestFit="1" customWidth="1"/>
    <col min="15367" max="15367" width="22.75" style="184" bestFit="1" customWidth="1"/>
    <col min="15368" max="15368" width="15.375" style="184" customWidth="1"/>
    <col min="15369" max="15369" width="15.25" style="184" customWidth="1"/>
    <col min="15370" max="15370" width="3.875" style="184" customWidth="1"/>
    <col min="15371" max="15371" width="11" style="184" customWidth="1"/>
    <col min="15372" max="15372" width="12.875" style="184" customWidth="1"/>
    <col min="15373" max="15373" width="14.375" style="184" bestFit="1" customWidth="1"/>
    <col min="15374" max="15376" width="13.625" style="184" customWidth="1"/>
    <col min="15377" max="15377" width="14.25" style="184" customWidth="1"/>
    <col min="15378" max="15378" width="19.75" style="184" bestFit="1" customWidth="1"/>
    <col min="15379" max="15379" width="25.375" style="184" bestFit="1" customWidth="1"/>
    <col min="15380" max="15380" width="35.125" style="184" customWidth="1"/>
    <col min="15381" max="15381" width="14.375" style="184" customWidth="1"/>
    <col min="15382" max="15382" width="15.25" style="184" customWidth="1"/>
    <col min="15383" max="15383" width="27.75" style="184" customWidth="1"/>
    <col min="15384" max="15384" width="14.375" style="184" customWidth="1"/>
    <col min="15385" max="15385" width="19.125" style="184" customWidth="1"/>
    <col min="15386" max="15386" width="15.125" style="184" customWidth="1"/>
    <col min="15387" max="15387" width="14" style="184" customWidth="1"/>
    <col min="15388" max="15397" width="0" style="184" hidden="1" customWidth="1"/>
    <col min="15398" max="15398" width="14.375" style="184" customWidth="1"/>
    <col min="15399" max="15399" width="19.25" style="184" customWidth="1"/>
    <col min="15400" max="15400" width="14.375" style="184" customWidth="1"/>
    <col min="15401" max="15401" width="18" style="184" customWidth="1"/>
    <col min="15402" max="15402" width="15.625" style="184" customWidth="1"/>
    <col min="15403" max="15403" width="14" style="184" customWidth="1"/>
    <col min="15404" max="15404" width="13.625" style="184" customWidth="1"/>
    <col min="15405" max="15405" width="15.25" style="184" customWidth="1"/>
    <col min="15406" max="15408" width="13.625" style="184" customWidth="1"/>
    <col min="15409" max="15411" width="15.25" style="184" customWidth="1"/>
    <col min="15412" max="15414" width="13.625" style="184" customWidth="1"/>
    <col min="15415" max="15415" width="17.875" style="184" customWidth="1"/>
    <col min="15416" max="15416" width="15.25" style="184" customWidth="1"/>
    <col min="15417" max="15417" width="18.25" style="184" customWidth="1"/>
    <col min="15418" max="15418" width="4.75" style="184" customWidth="1"/>
    <col min="15419" max="15419" width="11.375" style="184" bestFit="1" customWidth="1"/>
    <col min="15420" max="15420" width="20.625" style="184" bestFit="1" customWidth="1"/>
    <col min="15421" max="15421" width="18.25" style="184" customWidth="1"/>
    <col min="15422" max="15422" width="19.75" style="184" bestFit="1" customWidth="1"/>
    <col min="15423" max="15423" width="18.125" style="184" customWidth="1"/>
    <col min="15424" max="15424" width="22.25" style="184" customWidth="1"/>
    <col min="15425" max="15429" width="20.125" style="184" customWidth="1"/>
    <col min="15430" max="15430" width="5" style="184" customWidth="1"/>
    <col min="15431" max="15431" width="9.125" style="184"/>
    <col min="15432" max="15432" width="13.875" style="184" bestFit="1" customWidth="1"/>
    <col min="15433" max="15433" width="29" style="184" bestFit="1" customWidth="1"/>
    <col min="15434" max="15434" width="16.875" style="184" customWidth="1"/>
    <col min="15435" max="15436" width="12.875" style="184" bestFit="1" customWidth="1"/>
    <col min="15437" max="15616" width="9.125" style="184"/>
    <col min="15617" max="15617" width="18.875" style="184" customWidth="1"/>
    <col min="15618" max="15618" width="13.625" style="184" customWidth="1"/>
    <col min="15619" max="15619" width="14.125" style="184" customWidth="1"/>
    <col min="15620" max="15620" width="15" style="184" customWidth="1"/>
    <col min="15621" max="15621" width="20.375" style="184" bestFit="1" customWidth="1"/>
    <col min="15622" max="15622" width="14.125" style="184" bestFit="1" customWidth="1"/>
    <col min="15623" max="15623" width="22.75" style="184" bestFit="1" customWidth="1"/>
    <col min="15624" max="15624" width="15.375" style="184" customWidth="1"/>
    <col min="15625" max="15625" width="15.25" style="184" customWidth="1"/>
    <col min="15626" max="15626" width="3.875" style="184" customWidth="1"/>
    <col min="15627" max="15627" width="11" style="184" customWidth="1"/>
    <col min="15628" max="15628" width="12.875" style="184" customWidth="1"/>
    <col min="15629" max="15629" width="14.375" style="184" bestFit="1" customWidth="1"/>
    <col min="15630" max="15632" width="13.625" style="184" customWidth="1"/>
    <col min="15633" max="15633" width="14.25" style="184" customWidth="1"/>
    <col min="15634" max="15634" width="19.75" style="184" bestFit="1" customWidth="1"/>
    <col min="15635" max="15635" width="25.375" style="184" bestFit="1" customWidth="1"/>
    <col min="15636" max="15636" width="35.125" style="184" customWidth="1"/>
    <col min="15637" max="15637" width="14.375" style="184" customWidth="1"/>
    <col min="15638" max="15638" width="15.25" style="184" customWidth="1"/>
    <col min="15639" max="15639" width="27.75" style="184" customWidth="1"/>
    <col min="15640" max="15640" width="14.375" style="184" customWidth="1"/>
    <col min="15641" max="15641" width="19.125" style="184" customWidth="1"/>
    <col min="15642" max="15642" width="15.125" style="184" customWidth="1"/>
    <col min="15643" max="15643" width="14" style="184" customWidth="1"/>
    <col min="15644" max="15653" width="0" style="184" hidden="1" customWidth="1"/>
    <col min="15654" max="15654" width="14.375" style="184" customWidth="1"/>
    <col min="15655" max="15655" width="19.25" style="184" customWidth="1"/>
    <col min="15656" max="15656" width="14.375" style="184" customWidth="1"/>
    <col min="15657" max="15657" width="18" style="184" customWidth="1"/>
    <col min="15658" max="15658" width="15.625" style="184" customWidth="1"/>
    <col min="15659" max="15659" width="14" style="184" customWidth="1"/>
    <col min="15660" max="15660" width="13.625" style="184" customWidth="1"/>
    <col min="15661" max="15661" width="15.25" style="184" customWidth="1"/>
    <col min="15662" max="15664" width="13.625" style="184" customWidth="1"/>
    <col min="15665" max="15667" width="15.25" style="184" customWidth="1"/>
    <col min="15668" max="15670" width="13.625" style="184" customWidth="1"/>
    <col min="15671" max="15671" width="17.875" style="184" customWidth="1"/>
    <col min="15672" max="15672" width="15.25" style="184" customWidth="1"/>
    <col min="15673" max="15673" width="18.25" style="184" customWidth="1"/>
    <col min="15674" max="15674" width="4.75" style="184" customWidth="1"/>
    <col min="15675" max="15675" width="11.375" style="184" bestFit="1" customWidth="1"/>
    <col min="15676" max="15676" width="20.625" style="184" bestFit="1" customWidth="1"/>
    <col min="15677" max="15677" width="18.25" style="184" customWidth="1"/>
    <col min="15678" max="15678" width="19.75" style="184" bestFit="1" customWidth="1"/>
    <col min="15679" max="15679" width="18.125" style="184" customWidth="1"/>
    <col min="15680" max="15680" width="22.25" style="184" customWidth="1"/>
    <col min="15681" max="15685" width="20.125" style="184" customWidth="1"/>
    <col min="15686" max="15686" width="5" style="184" customWidth="1"/>
    <col min="15687" max="15687" width="9.125" style="184"/>
    <col min="15688" max="15688" width="13.875" style="184" bestFit="1" customWidth="1"/>
    <col min="15689" max="15689" width="29" style="184" bestFit="1" customWidth="1"/>
    <col min="15690" max="15690" width="16.875" style="184" customWidth="1"/>
    <col min="15691" max="15692" width="12.875" style="184" bestFit="1" customWidth="1"/>
    <col min="15693" max="15872" width="9.125" style="184"/>
    <col min="15873" max="15873" width="18.875" style="184" customWidth="1"/>
    <col min="15874" max="15874" width="13.625" style="184" customWidth="1"/>
    <col min="15875" max="15875" width="14.125" style="184" customWidth="1"/>
    <col min="15876" max="15876" width="15" style="184" customWidth="1"/>
    <col min="15877" max="15877" width="20.375" style="184" bestFit="1" customWidth="1"/>
    <col min="15878" max="15878" width="14.125" style="184" bestFit="1" customWidth="1"/>
    <col min="15879" max="15879" width="22.75" style="184" bestFit="1" customWidth="1"/>
    <col min="15880" max="15880" width="15.375" style="184" customWidth="1"/>
    <col min="15881" max="15881" width="15.25" style="184" customWidth="1"/>
    <col min="15882" max="15882" width="3.875" style="184" customWidth="1"/>
    <col min="15883" max="15883" width="11" style="184" customWidth="1"/>
    <col min="15884" max="15884" width="12.875" style="184" customWidth="1"/>
    <col min="15885" max="15885" width="14.375" style="184" bestFit="1" customWidth="1"/>
    <col min="15886" max="15888" width="13.625" style="184" customWidth="1"/>
    <col min="15889" max="15889" width="14.25" style="184" customWidth="1"/>
    <col min="15890" max="15890" width="19.75" style="184" bestFit="1" customWidth="1"/>
    <col min="15891" max="15891" width="25.375" style="184" bestFit="1" customWidth="1"/>
    <col min="15892" max="15892" width="35.125" style="184" customWidth="1"/>
    <col min="15893" max="15893" width="14.375" style="184" customWidth="1"/>
    <col min="15894" max="15894" width="15.25" style="184" customWidth="1"/>
    <col min="15895" max="15895" width="27.75" style="184" customWidth="1"/>
    <col min="15896" max="15896" width="14.375" style="184" customWidth="1"/>
    <col min="15897" max="15897" width="19.125" style="184" customWidth="1"/>
    <col min="15898" max="15898" width="15.125" style="184" customWidth="1"/>
    <col min="15899" max="15899" width="14" style="184" customWidth="1"/>
    <col min="15900" max="15909" width="0" style="184" hidden="1" customWidth="1"/>
    <col min="15910" max="15910" width="14.375" style="184" customWidth="1"/>
    <col min="15911" max="15911" width="19.25" style="184" customWidth="1"/>
    <col min="15912" max="15912" width="14.375" style="184" customWidth="1"/>
    <col min="15913" max="15913" width="18" style="184" customWidth="1"/>
    <col min="15914" max="15914" width="15.625" style="184" customWidth="1"/>
    <col min="15915" max="15915" width="14" style="184" customWidth="1"/>
    <col min="15916" max="15916" width="13.625" style="184" customWidth="1"/>
    <col min="15917" max="15917" width="15.25" style="184" customWidth="1"/>
    <col min="15918" max="15920" width="13.625" style="184" customWidth="1"/>
    <col min="15921" max="15923" width="15.25" style="184" customWidth="1"/>
    <col min="15924" max="15926" width="13.625" style="184" customWidth="1"/>
    <col min="15927" max="15927" width="17.875" style="184" customWidth="1"/>
    <col min="15928" max="15928" width="15.25" style="184" customWidth="1"/>
    <col min="15929" max="15929" width="18.25" style="184" customWidth="1"/>
    <col min="15930" max="15930" width="4.75" style="184" customWidth="1"/>
    <col min="15931" max="15931" width="11.375" style="184" bestFit="1" customWidth="1"/>
    <col min="15932" max="15932" width="20.625" style="184" bestFit="1" customWidth="1"/>
    <col min="15933" max="15933" width="18.25" style="184" customWidth="1"/>
    <col min="15934" max="15934" width="19.75" style="184" bestFit="1" customWidth="1"/>
    <col min="15935" max="15935" width="18.125" style="184" customWidth="1"/>
    <col min="15936" max="15936" width="22.25" style="184" customWidth="1"/>
    <col min="15937" max="15941" width="20.125" style="184" customWidth="1"/>
    <col min="15942" max="15942" width="5" style="184" customWidth="1"/>
    <col min="15943" max="15943" width="9.125" style="184"/>
    <col min="15944" max="15944" width="13.875" style="184" bestFit="1" customWidth="1"/>
    <col min="15945" max="15945" width="29" style="184" bestFit="1" customWidth="1"/>
    <col min="15946" max="15946" width="16.875" style="184" customWidth="1"/>
    <col min="15947" max="15948" width="12.875" style="184" bestFit="1" customWidth="1"/>
    <col min="15949" max="16128" width="9.125" style="184"/>
    <col min="16129" max="16129" width="18.875" style="184" customWidth="1"/>
    <col min="16130" max="16130" width="13.625" style="184" customWidth="1"/>
    <col min="16131" max="16131" width="14.125" style="184" customWidth="1"/>
    <col min="16132" max="16132" width="15" style="184" customWidth="1"/>
    <col min="16133" max="16133" width="20.375" style="184" bestFit="1" customWidth="1"/>
    <col min="16134" max="16134" width="14.125" style="184" bestFit="1" customWidth="1"/>
    <col min="16135" max="16135" width="22.75" style="184" bestFit="1" customWidth="1"/>
    <col min="16136" max="16136" width="15.375" style="184" customWidth="1"/>
    <col min="16137" max="16137" width="15.25" style="184" customWidth="1"/>
    <col min="16138" max="16138" width="3.875" style="184" customWidth="1"/>
    <col min="16139" max="16139" width="11" style="184" customWidth="1"/>
    <col min="16140" max="16140" width="12.875" style="184" customWidth="1"/>
    <col min="16141" max="16141" width="14.375" style="184" bestFit="1" customWidth="1"/>
    <col min="16142" max="16144" width="13.625" style="184" customWidth="1"/>
    <col min="16145" max="16145" width="14.25" style="184" customWidth="1"/>
    <col min="16146" max="16146" width="19.75" style="184" bestFit="1" customWidth="1"/>
    <col min="16147" max="16147" width="25.375" style="184" bestFit="1" customWidth="1"/>
    <col min="16148" max="16148" width="35.125" style="184" customWidth="1"/>
    <col min="16149" max="16149" width="14.375" style="184" customWidth="1"/>
    <col min="16150" max="16150" width="15.25" style="184" customWidth="1"/>
    <col min="16151" max="16151" width="27.75" style="184" customWidth="1"/>
    <col min="16152" max="16152" width="14.375" style="184" customWidth="1"/>
    <col min="16153" max="16153" width="19.125" style="184" customWidth="1"/>
    <col min="16154" max="16154" width="15.125" style="184" customWidth="1"/>
    <col min="16155" max="16155" width="14" style="184" customWidth="1"/>
    <col min="16156" max="16165" width="0" style="184" hidden="1" customWidth="1"/>
    <col min="16166" max="16166" width="14.375" style="184" customWidth="1"/>
    <col min="16167" max="16167" width="19.25" style="184" customWidth="1"/>
    <col min="16168" max="16168" width="14.375" style="184" customWidth="1"/>
    <col min="16169" max="16169" width="18" style="184" customWidth="1"/>
    <col min="16170" max="16170" width="15.625" style="184" customWidth="1"/>
    <col min="16171" max="16171" width="14" style="184" customWidth="1"/>
    <col min="16172" max="16172" width="13.625" style="184" customWidth="1"/>
    <col min="16173" max="16173" width="15.25" style="184" customWidth="1"/>
    <col min="16174" max="16176" width="13.625" style="184" customWidth="1"/>
    <col min="16177" max="16179" width="15.25" style="184" customWidth="1"/>
    <col min="16180" max="16182" width="13.625" style="184" customWidth="1"/>
    <col min="16183" max="16183" width="17.875" style="184" customWidth="1"/>
    <col min="16184" max="16184" width="15.25" style="184" customWidth="1"/>
    <col min="16185" max="16185" width="18.25" style="184" customWidth="1"/>
    <col min="16186" max="16186" width="4.75" style="184" customWidth="1"/>
    <col min="16187" max="16187" width="11.375" style="184" bestFit="1" customWidth="1"/>
    <col min="16188" max="16188" width="20.625" style="184" bestFit="1" customWidth="1"/>
    <col min="16189" max="16189" width="18.25" style="184" customWidth="1"/>
    <col min="16190" max="16190" width="19.75" style="184" bestFit="1" customWidth="1"/>
    <col min="16191" max="16191" width="18.125" style="184" customWidth="1"/>
    <col min="16192" max="16192" width="22.25" style="184" customWidth="1"/>
    <col min="16193" max="16197" width="20.125" style="184" customWidth="1"/>
    <col min="16198" max="16198" width="5" style="184" customWidth="1"/>
    <col min="16199" max="16199" width="9.125" style="184"/>
    <col min="16200" max="16200" width="13.875" style="184" bestFit="1" customWidth="1"/>
    <col min="16201" max="16201" width="29" style="184" bestFit="1" customWidth="1"/>
    <col min="16202" max="16202" width="16.875" style="184" customWidth="1"/>
    <col min="16203" max="16204" width="12.875" style="184" bestFit="1" customWidth="1"/>
    <col min="16205" max="16384" width="9.125" style="184"/>
  </cols>
  <sheetData>
    <row r="1" spans="1:76">
      <c r="A1" s="176" t="s">
        <v>2764</v>
      </c>
      <c r="B1" s="177">
        <v>469200000</v>
      </c>
      <c r="C1" s="177">
        <v>1167804784</v>
      </c>
      <c r="D1" s="177">
        <v>1637004784</v>
      </c>
      <c r="E1" s="177">
        <v>1638248634</v>
      </c>
      <c r="F1" s="177">
        <v>1207862741</v>
      </c>
      <c r="G1" s="177">
        <v>966290192</v>
      </c>
      <c r="H1" s="177">
        <v>15116439</v>
      </c>
      <c r="I1" s="177">
        <v>238776</v>
      </c>
      <c r="J1" s="177"/>
      <c r="K1" s="178" t="s">
        <v>2765</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2765</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2764</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2766</v>
      </c>
      <c r="B2" s="177">
        <v>469200000</v>
      </c>
      <c r="C2" s="177">
        <v>1167804784</v>
      </c>
      <c r="D2" s="177">
        <v>1637004784</v>
      </c>
      <c r="E2" s="177">
        <v>1638248634</v>
      </c>
      <c r="F2" s="177">
        <v>1207862741</v>
      </c>
      <c r="G2" s="177">
        <v>966290192</v>
      </c>
      <c r="H2" s="177">
        <v>15116439</v>
      </c>
      <c r="I2" s="177">
        <v>238776</v>
      </c>
      <c r="J2" s="177"/>
      <c r="K2" s="185" t="s">
        <v>2766</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2766</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2766</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2767</v>
      </c>
      <c r="B3" s="177">
        <v>0</v>
      </c>
      <c r="C3" s="177">
        <v>0</v>
      </c>
      <c r="D3" s="177">
        <v>0</v>
      </c>
      <c r="E3" s="177">
        <v>0</v>
      </c>
      <c r="F3" s="177">
        <v>0</v>
      </c>
      <c r="G3" s="177">
        <v>0</v>
      </c>
      <c r="H3" s="177">
        <v>0</v>
      </c>
      <c r="I3" s="177">
        <v>0</v>
      </c>
      <c r="J3" s="177"/>
      <c r="K3" s="185" t="s">
        <v>2767</v>
      </c>
      <c r="L3" s="177">
        <v>0</v>
      </c>
      <c r="M3" s="177">
        <v>0</v>
      </c>
      <c r="N3" s="177">
        <v>0</v>
      </c>
      <c r="O3" s="177">
        <v>0</v>
      </c>
      <c r="P3" s="177">
        <v>0</v>
      </c>
      <c r="Q3" s="177">
        <v>0</v>
      </c>
      <c r="R3" s="177">
        <v>0</v>
      </c>
      <c r="S3" s="177">
        <v>0</v>
      </c>
      <c r="T3" s="177">
        <v>0</v>
      </c>
      <c r="U3" s="177">
        <v>0</v>
      </c>
      <c r="V3" s="177">
        <v>0</v>
      </c>
      <c r="W3" s="177">
        <v>0</v>
      </c>
      <c r="X3" s="177"/>
      <c r="Y3" s="177"/>
      <c r="AA3" s="184" t="s">
        <v>2767</v>
      </c>
      <c r="AB3" s="177">
        <v>0</v>
      </c>
      <c r="AC3" s="177">
        <v>0</v>
      </c>
      <c r="AD3" s="177">
        <v>0</v>
      </c>
      <c r="AE3" s="177">
        <v>0</v>
      </c>
      <c r="AF3" s="177">
        <v>-14683</v>
      </c>
      <c r="AG3" s="177">
        <v>0</v>
      </c>
      <c r="AH3" s="177">
        <v>0</v>
      </c>
      <c r="AI3" s="177">
        <v>0</v>
      </c>
      <c r="AJ3" s="177">
        <v>0</v>
      </c>
      <c r="AK3" s="177">
        <v>0</v>
      </c>
      <c r="AL3" s="177">
        <v>0</v>
      </c>
      <c r="AM3" s="177">
        <v>0</v>
      </c>
      <c r="AN3" s="177"/>
      <c r="AO3" s="177"/>
      <c r="AQ3" s="102" t="s">
        <v>2767</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3302</v>
      </c>
      <c r="P4" s="190">
        <v>0.9</v>
      </c>
      <c r="Q4" s="191">
        <v>1473304305.6000001</v>
      </c>
      <c r="R4" s="192" t="s">
        <v>2768</v>
      </c>
      <c r="S4" s="180">
        <v>1669835328</v>
      </c>
      <c r="U4" s="189" t="s">
        <v>3302</v>
      </c>
      <c r="V4" s="190">
        <v>0.9</v>
      </c>
      <c r="W4" s="191">
        <v>1541467062</v>
      </c>
      <c r="X4" s="179"/>
      <c r="Y4" s="179"/>
      <c r="AA4" s="193"/>
      <c r="AH4" s="184" t="s">
        <v>2768</v>
      </c>
      <c r="AI4" s="184">
        <v>0</v>
      </c>
      <c r="AP4" s="194" t="s">
        <v>3303</v>
      </c>
      <c r="AQ4" s="193" t="s">
        <v>3304</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3305</v>
      </c>
      <c r="N5" s="191">
        <v>5510309089.6000004</v>
      </c>
      <c r="O5" s="197" t="s">
        <v>3306</v>
      </c>
      <c r="Q5" s="191">
        <v>3473304305.6000004</v>
      </c>
      <c r="R5" s="179" t="s">
        <v>2767</v>
      </c>
      <c r="S5" s="179">
        <v>0</v>
      </c>
      <c r="U5" s="197" t="s">
        <v>3307</v>
      </c>
      <c r="W5" s="191">
        <v>3541467062</v>
      </c>
      <c r="X5" s="179"/>
      <c r="Y5" s="179"/>
      <c r="AH5" s="184" t="s">
        <v>2767</v>
      </c>
      <c r="AI5" s="184">
        <v>-1606882159</v>
      </c>
      <c r="AP5" s="198" t="s">
        <v>3308</v>
      </c>
      <c r="AQ5" s="199" t="s">
        <v>3309</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3310</v>
      </c>
      <c r="B6" s="177"/>
      <c r="C6" s="177"/>
      <c r="D6" s="177"/>
      <c r="E6" s="177"/>
      <c r="F6" s="177"/>
      <c r="G6" s="177"/>
      <c r="H6" s="177"/>
      <c r="I6" s="177"/>
      <c r="J6" s="177"/>
      <c r="L6" s="188"/>
      <c r="M6" s="188"/>
      <c r="N6" s="188"/>
      <c r="O6" s="188" t="s">
        <v>3311</v>
      </c>
      <c r="P6" s="201"/>
      <c r="Q6" s="188"/>
      <c r="R6" s="179"/>
      <c r="S6" s="179"/>
      <c r="T6" s="179"/>
      <c r="U6" s="196" t="s">
        <v>3312</v>
      </c>
      <c r="W6" s="191">
        <v>5578471846</v>
      </c>
      <c r="X6" s="179"/>
      <c r="Y6" s="179"/>
      <c r="Z6" s="198" t="s">
        <v>3313</v>
      </c>
      <c r="AA6" s="202"/>
      <c r="AP6" s="198" t="s">
        <v>3314</v>
      </c>
      <c r="AQ6" s="199" t="s">
        <v>2769</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3309</v>
      </c>
      <c r="B7" s="177"/>
      <c r="C7" s="177"/>
      <c r="D7" s="177"/>
      <c r="E7" s="177"/>
      <c r="F7" s="177"/>
      <c r="G7" s="204" t="s">
        <v>3315</v>
      </c>
      <c r="H7" s="177"/>
      <c r="I7" s="177"/>
      <c r="J7" s="177"/>
      <c r="L7" s="193" t="s">
        <v>3309</v>
      </c>
      <c r="M7" s="193" t="s">
        <v>3309</v>
      </c>
      <c r="N7" s="193" t="s">
        <v>3309</v>
      </c>
      <c r="O7" s="193" t="s">
        <v>3309</v>
      </c>
      <c r="P7" s="205" t="s">
        <v>3316</v>
      </c>
      <c r="Q7" s="193" t="s">
        <v>3309</v>
      </c>
      <c r="R7" s="193" t="s">
        <v>3309</v>
      </c>
      <c r="S7" s="193" t="s">
        <v>3309</v>
      </c>
      <c r="T7" s="204" t="s">
        <v>3315</v>
      </c>
      <c r="U7" s="193" t="s">
        <v>3309</v>
      </c>
      <c r="V7" s="204" t="s">
        <v>3315</v>
      </c>
      <c r="W7" s="204" t="s">
        <v>3315</v>
      </c>
      <c r="X7" s="204" t="s">
        <v>3309</v>
      </c>
      <c r="Y7" s="204"/>
      <c r="Z7" s="202"/>
      <c r="AA7" s="206"/>
      <c r="AB7" s="193" t="s">
        <v>2769</v>
      </c>
      <c r="AC7" s="193" t="s">
        <v>2769</v>
      </c>
      <c r="AD7" s="193" t="s">
        <v>2769</v>
      </c>
      <c r="AE7" s="193" t="s">
        <v>2769</v>
      </c>
      <c r="AF7" s="205" t="s">
        <v>2770</v>
      </c>
      <c r="AG7" s="193" t="s">
        <v>2769</v>
      </c>
      <c r="AH7" s="193" t="s">
        <v>2769</v>
      </c>
      <c r="AI7" s="193" t="s">
        <v>2769</v>
      </c>
      <c r="AJ7" s="204" t="s">
        <v>2771</v>
      </c>
      <c r="AK7" s="193" t="s">
        <v>2769</v>
      </c>
      <c r="AL7" s="204" t="s">
        <v>2771</v>
      </c>
      <c r="AM7" s="204" t="s">
        <v>2771</v>
      </c>
      <c r="AN7" s="204" t="s">
        <v>2769</v>
      </c>
      <c r="AO7" s="204"/>
      <c r="AQ7" s="207" t="s">
        <v>3317</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2772</v>
      </c>
      <c r="C8" s="211"/>
      <c r="D8" s="212"/>
      <c r="E8" s="213"/>
      <c r="F8" s="209"/>
      <c r="G8" s="214" t="s">
        <v>2773</v>
      </c>
      <c r="H8" s="210" t="s">
        <v>2774</v>
      </c>
      <c r="I8" s="210"/>
      <c r="J8" s="193"/>
      <c r="K8" s="215"/>
      <c r="L8" s="216" t="s">
        <v>2775</v>
      </c>
      <c r="M8" s="216" t="s">
        <v>2776</v>
      </c>
      <c r="N8" s="217" t="s">
        <v>2777</v>
      </c>
      <c r="O8" s="217" t="s">
        <v>2778</v>
      </c>
      <c r="P8" s="217" t="s">
        <v>2779</v>
      </c>
      <c r="Q8" s="216" t="s">
        <v>2780</v>
      </c>
      <c r="R8" s="217" t="s">
        <v>2781</v>
      </c>
      <c r="S8" s="217" t="s">
        <v>2782</v>
      </c>
      <c r="T8" s="217" t="s">
        <v>2783</v>
      </c>
      <c r="U8" s="217" t="s">
        <v>2779</v>
      </c>
      <c r="V8" s="218" t="s">
        <v>3318</v>
      </c>
      <c r="W8" s="218" t="s">
        <v>3319</v>
      </c>
      <c r="X8" s="218" t="s">
        <v>2779</v>
      </c>
      <c r="Y8" s="218" t="s">
        <v>3320</v>
      </c>
      <c r="Z8" s="215"/>
      <c r="AA8" s="215"/>
      <c r="AB8" s="216" t="s">
        <v>2775</v>
      </c>
      <c r="AC8" s="216" t="s">
        <v>2776</v>
      </c>
      <c r="AD8" s="217" t="s">
        <v>2777</v>
      </c>
      <c r="AE8" s="217" t="s">
        <v>2778</v>
      </c>
      <c r="AF8" s="217" t="s">
        <v>2779</v>
      </c>
      <c r="AG8" s="216" t="s">
        <v>2780</v>
      </c>
      <c r="AH8" s="217" t="s">
        <v>2781</v>
      </c>
      <c r="AI8" s="217" t="s">
        <v>2782</v>
      </c>
      <c r="AJ8" s="217" t="s">
        <v>2783</v>
      </c>
      <c r="AK8" s="217" t="s">
        <v>2779</v>
      </c>
      <c r="AL8" s="218" t="s">
        <v>3318</v>
      </c>
      <c r="AM8" s="218" t="s">
        <v>3319</v>
      </c>
      <c r="AN8" s="218" t="s">
        <v>2779</v>
      </c>
      <c r="AO8" s="218" t="s">
        <v>3320</v>
      </c>
      <c r="AP8" s="215"/>
      <c r="AQ8" s="215"/>
      <c r="AR8" s="219" t="s">
        <v>2775</v>
      </c>
      <c r="AS8" s="219" t="s">
        <v>2776</v>
      </c>
      <c r="AT8" s="219" t="s">
        <v>2777</v>
      </c>
      <c r="AU8" s="219" t="s">
        <v>2778</v>
      </c>
      <c r="AV8" s="219" t="s">
        <v>2779</v>
      </c>
      <c r="AW8" s="216" t="s">
        <v>2780</v>
      </c>
      <c r="AX8" s="217" t="s">
        <v>2781</v>
      </c>
      <c r="AY8" s="217" t="s">
        <v>2782</v>
      </c>
      <c r="AZ8" s="217" t="s">
        <v>2783</v>
      </c>
      <c r="BA8" s="217" t="s">
        <v>3321</v>
      </c>
      <c r="BB8" s="218" t="s">
        <v>3318</v>
      </c>
      <c r="BC8" s="218" t="s">
        <v>3319</v>
      </c>
      <c r="BD8" s="218" t="s">
        <v>2779</v>
      </c>
      <c r="BE8" s="218" t="s">
        <v>3320</v>
      </c>
      <c r="BF8" s="181"/>
    </row>
    <row r="9" spans="1:76">
      <c r="A9" s="209" t="s">
        <v>2784</v>
      </c>
      <c r="B9" s="220" t="s">
        <v>3322</v>
      </c>
      <c r="C9" s="220" t="s">
        <v>3323</v>
      </c>
      <c r="D9" s="221" t="s">
        <v>2785</v>
      </c>
      <c r="E9" s="220" t="s">
        <v>2786</v>
      </c>
      <c r="F9" s="220" t="s">
        <v>2787</v>
      </c>
      <c r="G9" s="221" t="s">
        <v>3324</v>
      </c>
      <c r="H9" s="220" t="s">
        <v>2788</v>
      </c>
      <c r="I9" s="220" t="s">
        <v>3325</v>
      </c>
      <c r="J9" s="202"/>
      <c r="K9" s="222" t="s">
        <v>2789</v>
      </c>
      <c r="L9" s="223" t="s">
        <v>2790</v>
      </c>
      <c r="M9" s="223" t="s">
        <v>2791</v>
      </c>
      <c r="N9" s="224" t="s">
        <v>3326</v>
      </c>
      <c r="O9" s="224" t="s">
        <v>2792</v>
      </c>
      <c r="P9" s="224" t="s">
        <v>2793</v>
      </c>
      <c r="Q9" s="223" t="s">
        <v>2794</v>
      </c>
      <c r="R9" s="224" t="s">
        <v>3327</v>
      </c>
      <c r="S9" s="224" t="s">
        <v>3328</v>
      </c>
      <c r="T9" s="225" t="s">
        <v>3329</v>
      </c>
      <c r="U9" s="224" t="s">
        <v>2793</v>
      </c>
      <c r="V9" s="226" t="s">
        <v>3330</v>
      </c>
      <c r="W9" s="227" t="s">
        <v>3331</v>
      </c>
      <c r="X9" s="227" t="s">
        <v>2795</v>
      </c>
      <c r="Y9" s="227" t="s">
        <v>3332</v>
      </c>
      <c r="Z9" s="227" t="s">
        <v>2767</v>
      </c>
      <c r="AA9" s="222" t="s">
        <v>2789</v>
      </c>
      <c r="AB9" s="223" t="s">
        <v>2790</v>
      </c>
      <c r="AC9" s="223" t="s">
        <v>2791</v>
      </c>
      <c r="AD9" s="224" t="s">
        <v>2796</v>
      </c>
      <c r="AE9" s="224" t="s">
        <v>2792</v>
      </c>
      <c r="AF9" s="224" t="s">
        <v>2793</v>
      </c>
      <c r="AG9" s="223" t="s">
        <v>2794</v>
      </c>
      <c r="AH9" s="224" t="s">
        <v>2797</v>
      </c>
      <c r="AI9" s="224" t="s">
        <v>2798</v>
      </c>
      <c r="AJ9" s="225" t="s">
        <v>2799</v>
      </c>
      <c r="AK9" s="224" t="s">
        <v>2793</v>
      </c>
      <c r="AL9" s="226" t="s">
        <v>3330</v>
      </c>
      <c r="AM9" s="227" t="s">
        <v>3331</v>
      </c>
      <c r="AN9" s="227" t="s">
        <v>2795</v>
      </c>
      <c r="AO9" s="227" t="s">
        <v>3332</v>
      </c>
      <c r="AP9" s="222"/>
      <c r="AQ9" s="222" t="s">
        <v>2789</v>
      </c>
      <c r="AR9" s="228" t="s">
        <v>3333</v>
      </c>
      <c r="AS9" s="228" t="s">
        <v>3334</v>
      </c>
      <c r="AT9" s="229" t="s">
        <v>3335</v>
      </c>
      <c r="AU9" s="229" t="s">
        <v>3336</v>
      </c>
      <c r="AV9" s="229" t="s">
        <v>3337</v>
      </c>
      <c r="AW9" s="229" t="s">
        <v>2767</v>
      </c>
      <c r="AX9" s="229" t="s">
        <v>2767</v>
      </c>
      <c r="AY9" s="229" t="s">
        <v>2767</v>
      </c>
      <c r="AZ9" s="229" t="s">
        <v>2767</v>
      </c>
      <c r="BA9" s="229" t="s">
        <v>2767</v>
      </c>
      <c r="BB9" s="226" t="s">
        <v>3330</v>
      </c>
      <c r="BC9" s="227" t="s">
        <v>3331</v>
      </c>
      <c r="BD9" s="227" t="s">
        <v>2795</v>
      </c>
      <c r="BE9" s="227" t="s">
        <v>3332</v>
      </c>
      <c r="BF9" s="230"/>
    </row>
    <row r="10" spans="1:76" ht="14.5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3315</v>
      </c>
      <c r="BH10" s="238"/>
      <c r="BM10" s="239" t="s">
        <v>2767</v>
      </c>
      <c r="BS10" s="240" t="s">
        <v>3338</v>
      </c>
      <c r="BT10" s="238">
        <v>0</v>
      </c>
    </row>
    <row r="11" spans="1:76" ht="19.8">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3339</v>
      </c>
      <c r="BH11" s="241" t="s">
        <v>3340</v>
      </c>
      <c r="BI11" s="242" t="s">
        <v>3341</v>
      </c>
      <c r="BJ11" s="241" t="s">
        <v>2795</v>
      </c>
      <c r="BK11" s="242" t="s">
        <v>3341</v>
      </c>
      <c r="BL11" s="241" t="s">
        <v>3342</v>
      </c>
      <c r="BM11" s="243" t="s">
        <v>3340</v>
      </c>
      <c r="BN11" s="244" t="s">
        <v>3341</v>
      </c>
      <c r="BO11" s="243" t="s">
        <v>2795</v>
      </c>
      <c r="BP11" s="244" t="s">
        <v>3341</v>
      </c>
      <c r="BQ11" s="243" t="s">
        <v>3342</v>
      </c>
      <c r="BS11" s="245"/>
      <c r="BT11" s="246" t="s">
        <v>3343</v>
      </c>
      <c r="BU11" s="247" t="s">
        <v>2800</v>
      </c>
      <c r="BV11" s="248"/>
      <c r="BW11" s="181"/>
      <c r="BX11" s="181"/>
    </row>
    <row r="12" spans="1:76" ht="18">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3344</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2801</v>
      </c>
      <c r="BT12" s="257">
        <v>405052334</v>
      </c>
      <c r="BU12" s="258" t="e">
        <v>#DIV/0!</v>
      </c>
      <c r="BV12" s="259"/>
      <c r="BW12" s="255"/>
      <c r="BX12" s="255"/>
    </row>
    <row r="13" spans="1:76" ht="18">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3345</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2802</v>
      </c>
      <c r="BT13" s="257">
        <v>635481414</v>
      </c>
      <c r="BU13" s="258" t="e">
        <v>#DIV/0!</v>
      </c>
      <c r="BV13" s="259"/>
      <c r="BW13" s="255"/>
      <c r="BX13" s="255"/>
    </row>
    <row r="14" spans="1:76" ht="18">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3346</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2771</v>
      </c>
      <c r="BP16" s="260"/>
      <c r="BQ16" s="260"/>
      <c r="BR16" s="260"/>
    </row>
    <row r="17" spans="1:74" ht="19.8">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3339</v>
      </c>
      <c r="BH17" s="241" t="s">
        <v>3340</v>
      </c>
      <c r="BI17" s="242" t="s">
        <v>3341</v>
      </c>
      <c r="BJ17" s="241" t="s">
        <v>2795</v>
      </c>
      <c r="BK17" s="242" t="s">
        <v>3341</v>
      </c>
      <c r="BL17" s="241" t="s">
        <v>3342</v>
      </c>
    </row>
    <row r="18" spans="1:74" ht="18">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3344</v>
      </c>
      <c r="BH18" s="249">
        <v>478560104</v>
      </c>
      <c r="BI18" s="250">
        <v>0.29385660672158576</v>
      </c>
      <c r="BJ18" s="251">
        <v>177311241</v>
      </c>
      <c r="BK18" s="250">
        <v>0.14936624999081682</v>
      </c>
      <c r="BL18" s="250">
        <v>2.6989834445972889</v>
      </c>
    </row>
    <row r="19" spans="1:74" ht="18">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3345</v>
      </c>
      <c r="BH19" s="249">
        <v>756963134</v>
      </c>
      <c r="BI19" s="250">
        <v>0.46480811106346848</v>
      </c>
      <c r="BJ19" s="251">
        <v>316242000</v>
      </c>
      <c r="BK19" s="250">
        <v>0.26640094200003878</v>
      </c>
      <c r="BL19" s="250">
        <v>2.3936198670638307</v>
      </c>
      <c r="BM19" s="255"/>
      <c r="BN19" s="255"/>
      <c r="BO19" s="255"/>
      <c r="BP19" s="255"/>
      <c r="BQ19" s="255"/>
      <c r="BR19" s="255"/>
    </row>
    <row r="20" spans="1:74" ht="18">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3346</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3347</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3315</v>
      </c>
      <c r="BJ22" s="262" t="s">
        <v>3348</v>
      </c>
      <c r="BK22" s="202" t="s">
        <v>2803</v>
      </c>
      <c r="BL22" s="202" t="s">
        <v>2804</v>
      </c>
      <c r="BM22" s="202" t="s">
        <v>2805</v>
      </c>
      <c r="BN22" s="202" t="s">
        <v>2806</v>
      </c>
      <c r="BO22" s="202" t="s">
        <v>2807</v>
      </c>
      <c r="BV22" s="262" t="s">
        <v>3349</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2808</v>
      </c>
      <c r="BH23" s="246" t="s">
        <v>2784</v>
      </c>
      <c r="BI23" s="246" t="s">
        <v>3350</v>
      </c>
      <c r="BJ23" s="246" t="s">
        <v>2794</v>
      </c>
      <c r="BK23" s="246" t="s">
        <v>3322</v>
      </c>
      <c r="BL23" s="246" t="s">
        <v>3323</v>
      </c>
      <c r="BM23" s="246" t="s">
        <v>3351</v>
      </c>
      <c r="BN23" s="246" t="s">
        <v>2792</v>
      </c>
      <c r="BO23" s="246" t="s">
        <v>2795</v>
      </c>
      <c r="BP23" s="246" t="s">
        <v>2809</v>
      </c>
      <c r="BS23" s="246" t="s">
        <v>2808</v>
      </c>
      <c r="BT23" s="246" t="s">
        <v>2784</v>
      </c>
      <c r="BU23" s="246" t="s">
        <v>3350</v>
      </c>
      <c r="BV23" s="246" t="s">
        <v>2795</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2810</v>
      </c>
      <c r="BJ24" s="266">
        <v>143245929</v>
      </c>
      <c r="BK24" s="266">
        <v>51500000</v>
      </c>
      <c r="BL24" s="266">
        <v>91745929</v>
      </c>
      <c r="BM24" s="266">
        <v>0</v>
      </c>
      <c r="BN24" s="266">
        <v>0</v>
      </c>
      <c r="BO24" s="266">
        <v>116283908</v>
      </c>
      <c r="BP24" s="267">
        <v>1.2318637330283051</v>
      </c>
      <c r="BS24" s="263">
        <v>1</v>
      </c>
      <c r="BT24" s="264">
        <v>9800</v>
      </c>
      <c r="BU24" s="265" t="s">
        <v>2810</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2811</v>
      </c>
      <c r="BJ25" s="266">
        <v>132126953</v>
      </c>
      <c r="BK25" s="266">
        <v>31500000</v>
      </c>
      <c r="BL25" s="266">
        <v>100626953</v>
      </c>
      <c r="BM25" s="266">
        <v>0</v>
      </c>
      <c r="BN25" s="266">
        <v>0</v>
      </c>
      <c r="BO25" s="266">
        <v>106549643</v>
      </c>
      <c r="BP25" s="267">
        <v>1.2400506400570483</v>
      </c>
      <c r="BS25" s="263">
        <v>2</v>
      </c>
      <c r="BT25" s="264">
        <v>9200</v>
      </c>
      <c r="BU25" s="265" t="s">
        <v>2811</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2812</v>
      </c>
      <c r="BJ26" s="266">
        <v>122871767</v>
      </c>
      <c r="BK26" s="266">
        <v>74750000</v>
      </c>
      <c r="BL26" s="266">
        <v>48121767</v>
      </c>
      <c r="BM26" s="266">
        <v>0</v>
      </c>
      <c r="BN26" s="266">
        <v>0</v>
      </c>
      <c r="BO26" s="266">
        <v>53089770</v>
      </c>
      <c r="BP26" s="267">
        <v>2.3144151312013594</v>
      </c>
      <c r="BS26" s="263">
        <v>3</v>
      </c>
      <c r="BT26" s="264">
        <v>1470</v>
      </c>
      <c r="BU26" s="265" t="s">
        <v>2813</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2814</v>
      </c>
      <c r="BJ27" s="266">
        <v>78223339</v>
      </c>
      <c r="BK27" s="266">
        <v>1500000</v>
      </c>
      <c r="BL27" s="266">
        <v>76723339</v>
      </c>
      <c r="BM27" s="266">
        <v>0</v>
      </c>
      <c r="BN27" s="266">
        <v>0</v>
      </c>
      <c r="BO27" s="266">
        <v>48894688</v>
      </c>
      <c r="BP27" s="267">
        <v>1.5998330738913806</v>
      </c>
      <c r="BS27" s="263">
        <v>4</v>
      </c>
      <c r="BT27" s="264">
        <v>5850</v>
      </c>
      <c r="BU27" s="265" t="s">
        <v>2821</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2815</v>
      </c>
      <c r="BJ28" s="266">
        <v>63782084</v>
      </c>
      <c r="BK28" s="266">
        <v>3500000</v>
      </c>
      <c r="BL28" s="266">
        <v>60282084</v>
      </c>
      <c r="BM28" s="266">
        <v>0</v>
      </c>
      <c r="BN28" s="266">
        <v>0</v>
      </c>
      <c r="BO28" s="266">
        <v>42917540</v>
      </c>
      <c r="BP28" s="267">
        <v>1.4861542390360678</v>
      </c>
      <c r="BS28" s="263">
        <v>5</v>
      </c>
      <c r="BT28" s="264">
        <v>1480</v>
      </c>
      <c r="BU28" s="265" t="s">
        <v>2816</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2817</v>
      </c>
      <c r="BJ29" s="266">
        <v>63173388</v>
      </c>
      <c r="BK29" s="266">
        <v>1500000</v>
      </c>
      <c r="BL29" s="266">
        <v>30086694</v>
      </c>
      <c r="BM29" s="266">
        <v>0</v>
      </c>
      <c r="BN29" s="266">
        <v>31586694</v>
      </c>
      <c r="BO29" s="266">
        <v>1046012</v>
      </c>
      <c r="BP29" s="267">
        <v>60.394515550490816</v>
      </c>
      <c r="BS29" s="263">
        <v>6</v>
      </c>
      <c r="BT29" s="264">
        <v>9600</v>
      </c>
      <c r="BU29" s="265" t="s">
        <v>2812</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2570</v>
      </c>
      <c r="BI30" s="265" t="s">
        <v>2818</v>
      </c>
      <c r="BJ30" s="266">
        <v>62681799</v>
      </c>
      <c r="BK30" s="266">
        <v>15000000</v>
      </c>
      <c r="BL30" s="266">
        <v>47681799</v>
      </c>
      <c r="BM30" s="266">
        <v>0</v>
      </c>
      <c r="BN30" s="266">
        <v>0</v>
      </c>
      <c r="BO30" s="266">
        <v>44567528</v>
      </c>
      <c r="BP30" s="267">
        <v>1.4064454954737449</v>
      </c>
      <c r="BS30" s="263">
        <v>7</v>
      </c>
      <c r="BT30" s="264">
        <v>8440</v>
      </c>
      <c r="BU30" s="265" t="s">
        <v>2814</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2820</v>
      </c>
      <c r="BJ31" s="266">
        <v>57608752</v>
      </c>
      <c r="BK31" s="266">
        <v>20250000</v>
      </c>
      <c r="BL31" s="266">
        <v>37358752</v>
      </c>
      <c r="BM31" s="266">
        <v>0</v>
      </c>
      <c r="BN31" s="266">
        <v>0</v>
      </c>
      <c r="BO31" s="266">
        <v>34800166</v>
      </c>
      <c r="BP31" s="267">
        <v>1.6554160115213243</v>
      </c>
      <c r="BS31" s="263">
        <v>8</v>
      </c>
      <c r="BT31" s="264" t="s">
        <v>2570</v>
      </c>
      <c r="BU31" s="265" t="s">
        <v>2818</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2821</v>
      </c>
      <c r="BJ32" s="266">
        <v>56313445</v>
      </c>
      <c r="BK32" s="266">
        <v>19000000</v>
      </c>
      <c r="BL32" s="266">
        <v>37313445</v>
      </c>
      <c r="BM32" s="266">
        <v>0</v>
      </c>
      <c r="BN32" s="266">
        <v>0</v>
      </c>
      <c r="BO32" s="266">
        <v>58589648</v>
      </c>
      <c r="BP32" s="267">
        <v>0.96115008234901833</v>
      </c>
      <c r="BS32" s="263">
        <v>9</v>
      </c>
      <c r="BT32" s="264">
        <v>1650</v>
      </c>
      <c r="BU32" s="265" t="s">
        <v>2815</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2813</v>
      </c>
      <c r="BJ33" s="266">
        <v>54753851</v>
      </c>
      <c r="BK33" s="266">
        <v>1500000</v>
      </c>
      <c r="BL33" s="266">
        <v>53253851</v>
      </c>
      <c r="BM33" s="266">
        <v>0</v>
      </c>
      <c r="BN33" s="266">
        <v>0</v>
      </c>
      <c r="BO33" s="266">
        <v>66141895</v>
      </c>
      <c r="BP33" s="267">
        <v>0.82782404404953924</v>
      </c>
      <c r="BS33" s="263">
        <v>10</v>
      </c>
      <c r="BT33" s="264">
        <v>5920</v>
      </c>
      <c r="BU33" s="265" t="s">
        <v>2828</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3352</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2771</v>
      </c>
      <c r="BJ35" s="262" t="s">
        <v>2822</v>
      </c>
      <c r="BK35" s="202" t="s">
        <v>2823</v>
      </c>
      <c r="BL35" s="202" t="s">
        <v>2824</v>
      </c>
      <c r="BM35" s="202" t="s">
        <v>2825</v>
      </c>
      <c r="BN35" s="202" t="s">
        <v>2826</v>
      </c>
      <c r="BO35" s="202" t="s">
        <v>3353</v>
      </c>
      <c r="BV35" s="262" t="s">
        <v>2827</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2808</v>
      </c>
      <c r="BH36" s="246" t="s">
        <v>2784</v>
      </c>
      <c r="BI36" s="246" t="s">
        <v>3350</v>
      </c>
      <c r="BJ36" s="246" t="s">
        <v>2794</v>
      </c>
      <c r="BK36" s="246" t="s">
        <v>3322</v>
      </c>
      <c r="BL36" s="246" t="s">
        <v>3323</v>
      </c>
      <c r="BM36" s="246" t="s">
        <v>3351</v>
      </c>
      <c r="BN36" s="246" t="s">
        <v>2792</v>
      </c>
      <c r="BO36" s="246" t="s">
        <v>2795</v>
      </c>
      <c r="BP36" s="246" t="s">
        <v>2809</v>
      </c>
      <c r="BS36" s="246" t="s">
        <v>2808</v>
      </c>
      <c r="BT36" s="246" t="s">
        <v>2784</v>
      </c>
      <c r="BU36" s="246" t="s">
        <v>3350</v>
      </c>
      <c r="BV36" s="246" t="s">
        <v>2795</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2810</v>
      </c>
      <c r="BJ37" s="266">
        <v>141745929</v>
      </c>
      <c r="BK37" s="266">
        <v>11750000</v>
      </c>
      <c r="BL37" s="266">
        <v>48121767</v>
      </c>
      <c r="BM37" s="266">
        <v>0</v>
      </c>
      <c r="BN37" s="266">
        <v>0</v>
      </c>
      <c r="BO37" s="266">
        <v>41458641</v>
      </c>
      <c r="BP37" s="267">
        <v>3.4189719098607214</v>
      </c>
      <c r="BS37" s="263">
        <v>1</v>
      </c>
      <c r="BT37" s="264" t="s">
        <v>2570</v>
      </c>
      <c r="BU37" s="265" t="s">
        <v>2818</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2811</v>
      </c>
      <c r="BJ38" s="266">
        <v>132126953</v>
      </c>
      <c r="BK38" s="266">
        <v>20250000</v>
      </c>
      <c r="BL38" s="266">
        <v>37358752</v>
      </c>
      <c r="BM38" s="266">
        <v>0</v>
      </c>
      <c r="BN38" s="266">
        <v>0</v>
      </c>
      <c r="BO38" s="266">
        <v>30030797</v>
      </c>
      <c r="BP38" s="267">
        <v>4.3997151657346958</v>
      </c>
      <c r="BS38" s="263">
        <v>2</v>
      </c>
      <c r="BT38" s="264">
        <v>9300</v>
      </c>
      <c r="BU38" s="265" t="s">
        <v>3354</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2814</v>
      </c>
      <c r="BJ39" s="266">
        <v>78223339</v>
      </c>
      <c r="BK39" s="266">
        <v>2000000</v>
      </c>
      <c r="BL39" s="266">
        <v>1959361</v>
      </c>
      <c r="BM39" s="266">
        <v>0</v>
      </c>
      <c r="BN39" s="266">
        <v>0</v>
      </c>
      <c r="BO39" s="266">
        <v>2192563</v>
      </c>
      <c r="BP39" s="267">
        <v>35.676666531360787</v>
      </c>
      <c r="BS39" s="263">
        <v>3</v>
      </c>
      <c r="BT39" s="264">
        <v>1480</v>
      </c>
      <c r="BU39" s="265" t="s">
        <v>2816</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2815</v>
      </c>
      <c r="BJ40" s="266">
        <v>63782084</v>
      </c>
      <c r="BK40" s="266">
        <v>1500000</v>
      </c>
      <c r="BL40" s="266">
        <v>19434597</v>
      </c>
      <c r="BM40" s="266">
        <v>0</v>
      </c>
      <c r="BN40" s="266">
        <v>0</v>
      </c>
      <c r="BO40" s="266">
        <v>20679689</v>
      </c>
      <c r="BP40" s="267">
        <v>3.0842864222958091</v>
      </c>
      <c r="BS40" s="263">
        <v>4</v>
      </c>
      <c r="BT40" s="264">
        <v>1520</v>
      </c>
      <c r="BU40" s="265" t="s">
        <v>2817</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2570</v>
      </c>
      <c r="BI41" s="265" t="s">
        <v>2818</v>
      </c>
      <c r="BJ41" s="266">
        <v>62681799</v>
      </c>
      <c r="BK41" s="266">
        <v>50000000</v>
      </c>
      <c r="BL41" s="266">
        <v>91745929</v>
      </c>
      <c r="BM41" s="266">
        <v>0</v>
      </c>
      <c r="BN41" s="266">
        <v>0</v>
      </c>
      <c r="BO41" s="266">
        <v>82949551</v>
      </c>
      <c r="BP41" s="267">
        <v>0.75566170334062444</v>
      </c>
      <c r="BS41" s="263">
        <v>5</v>
      </c>
      <c r="BT41" s="264">
        <v>8450</v>
      </c>
      <c r="BU41" s="265" t="s">
        <v>3355</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2812</v>
      </c>
      <c r="BJ42" s="266">
        <v>59871767</v>
      </c>
      <c r="BK42" s="266">
        <v>18500000</v>
      </c>
      <c r="BL42" s="266">
        <v>28246881</v>
      </c>
      <c r="BM42" s="266">
        <v>0</v>
      </c>
      <c r="BN42" s="266">
        <v>0</v>
      </c>
      <c r="BO42" s="266">
        <v>30613099</v>
      </c>
      <c r="BP42" s="267">
        <v>1.9557564884234686</v>
      </c>
      <c r="BS42" s="263">
        <v>6</v>
      </c>
      <c r="BT42" s="264">
        <v>1470</v>
      </c>
      <c r="BU42" s="265" t="s">
        <v>2813</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2820</v>
      </c>
      <c r="BJ43" s="266">
        <v>57608752</v>
      </c>
      <c r="BK43" s="266">
        <v>3500000</v>
      </c>
      <c r="BL43" s="266">
        <v>14391633</v>
      </c>
      <c r="BM43" s="266">
        <v>0</v>
      </c>
      <c r="BN43" s="266">
        <v>0</v>
      </c>
      <c r="BO43" s="266">
        <v>18477268</v>
      </c>
      <c r="BP43" s="267">
        <v>3.1178176340788042</v>
      </c>
      <c r="BS43" s="263">
        <v>7</v>
      </c>
      <c r="BT43" s="264" t="s">
        <v>2785</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2821</v>
      </c>
      <c r="BJ44" s="266">
        <v>56313445</v>
      </c>
      <c r="BK44" s="266">
        <v>1500000</v>
      </c>
      <c r="BL44" s="266">
        <v>1169807</v>
      </c>
      <c r="BM44" s="266">
        <v>349689</v>
      </c>
      <c r="BN44" s="266">
        <v>0</v>
      </c>
      <c r="BO44" s="266">
        <v>3774370</v>
      </c>
      <c r="BP44" s="267">
        <v>14.919958827565925</v>
      </c>
      <c r="BS44" s="263">
        <v>8</v>
      </c>
      <c r="BT44" s="264">
        <v>2180</v>
      </c>
      <c r="BU44" s="265" t="s">
        <v>3356</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2813</v>
      </c>
      <c r="BJ45" s="266">
        <v>54753851</v>
      </c>
      <c r="BK45" s="266">
        <v>1500000</v>
      </c>
      <c r="BL45" s="266">
        <v>48355215</v>
      </c>
      <c r="BM45" s="266">
        <v>0</v>
      </c>
      <c r="BN45" s="266">
        <v>0</v>
      </c>
      <c r="BO45" s="266">
        <v>49004334</v>
      </c>
      <c r="BP45" s="267">
        <v>1.1173267042053872</v>
      </c>
      <c r="BS45" s="263">
        <v>9</v>
      </c>
      <c r="BT45" s="264">
        <v>5960</v>
      </c>
      <c r="BU45" s="265" t="s">
        <v>3357</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2819</v>
      </c>
      <c r="BJ46" s="266">
        <v>49855215</v>
      </c>
      <c r="BK46" s="266">
        <v>1500000</v>
      </c>
      <c r="BL46" s="266">
        <v>23477654</v>
      </c>
      <c r="BM46" s="266">
        <v>4671696</v>
      </c>
      <c r="BN46" s="266">
        <v>0</v>
      </c>
      <c r="BO46" s="266">
        <v>37061688</v>
      </c>
      <c r="BP46" s="267">
        <v>1.3451954751764139</v>
      </c>
      <c r="BS46" s="263">
        <v>10</v>
      </c>
      <c r="BT46" s="264">
        <v>9800</v>
      </c>
      <c r="BU46" s="265" t="s">
        <v>2810</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5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2570</v>
      </c>
      <c r="B85" s="232">
        <v>15000000</v>
      </c>
      <c r="C85" s="232">
        <v>47681799</v>
      </c>
      <c r="D85" s="232">
        <v>62681799</v>
      </c>
      <c r="E85" s="233">
        <v>62681799</v>
      </c>
      <c r="F85" s="232">
        <v>44567528</v>
      </c>
      <c r="G85" s="232">
        <v>35654022</v>
      </c>
      <c r="H85" s="232">
        <v>0</v>
      </c>
      <c r="I85" s="232">
        <v>0</v>
      </c>
      <c r="J85" s="179"/>
      <c r="K85" s="184" t="s">
        <v>2570</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2785</v>
      </c>
      <c r="B86" s="232">
        <v>469200000</v>
      </c>
      <c r="C86" s="232">
        <v>1167804784</v>
      </c>
      <c r="D86" s="232">
        <v>1637004784</v>
      </c>
      <c r="E86" s="233">
        <v>1638248634</v>
      </c>
      <c r="F86" s="232">
        <v>1207862741</v>
      </c>
      <c r="G86" s="232">
        <v>966290192</v>
      </c>
      <c r="H86" s="232">
        <v>15116439</v>
      </c>
      <c r="I86" s="232">
        <v>238776</v>
      </c>
      <c r="J86" s="179"/>
      <c r="K86" s="269" t="s">
        <v>2785</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2570</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2570</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2829</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2785</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2785</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A2" sqref="A2"/>
    </sheetView>
  </sheetViews>
  <sheetFormatPr defaultColWidth="8.875" defaultRowHeight="15" customHeight="1"/>
  <cols>
    <col min="1" max="1" width="13.375" style="453" bestFit="1" customWidth="1"/>
    <col min="2" max="2" width="14.875" style="374" bestFit="1" customWidth="1"/>
    <col min="3" max="3" width="22.625" style="374" bestFit="1" customWidth="1"/>
    <col min="4" max="4" width="20" style="374" customWidth="1"/>
    <col min="5" max="5" width="15.625" style="475" bestFit="1" customWidth="1"/>
    <col min="6" max="161" width="10.625" style="374" customWidth="1"/>
    <col min="162" max="16384" width="8.875" style="374"/>
  </cols>
  <sheetData>
    <row r="1" spans="1:5" s="456" customFormat="1" ht="15" customHeight="1">
      <c r="A1" s="455" t="s">
        <v>3042</v>
      </c>
      <c r="B1" s="337" t="s">
        <v>3059</v>
      </c>
      <c r="C1" s="337" t="s">
        <v>3060</v>
      </c>
      <c r="D1" s="337" t="s">
        <v>578</v>
      </c>
      <c r="E1" s="473" t="s">
        <v>387</v>
      </c>
    </row>
    <row r="2" spans="1:5">
      <c r="A2" s="455">
        <v>45291</v>
      </c>
      <c r="B2" s="337" t="s">
        <v>537</v>
      </c>
      <c r="C2" s="337" t="s">
        <v>3433</v>
      </c>
      <c r="D2" s="474" t="s">
        <v>389</v>
      </c>
      <c r="E2" s="454" t="s">
        <v>609</v>
      </c>
    </row>
    <row r="3" spans="1:5" ht="15" customHeight="1">
      <c r="A3" s="455"/>
      <c r="B3" s="337"/>
      <c r="C3" s="337"/>
      <c r="D3" s="337"/>
      <c r="E3" s="473"/>
    </row>
  </sheetData>
  <autoFilter ref="A1:E2"/>
  <phoneticPr fontId="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7.625" style="374" bestFit="1" customWidth="1"/>
    <col min="5" max="10" width="9.375" style="472" bestFit="1" customWidth="1"/>
    <col min="11" max="161" width="10.625" style="374" customWidth="1"/>
    <col min="162" max="16384" width="8.875" style="374"/>
  </cols>
  <sheetData>
    <row r="1" spans="1:10" s="456" customFormat="1" ht="15" customHeight="1">
      <c r="A1" s="455" t="s">
        <v>3042</v>
      </c>
      <c r="B1" s="337" t="s">
        <v>3059</v>
      </c>
      <c r="C1" s="337" t="s">
        <v>3060</v>
      </c>
      <c r="D1" s="337" t="s">
        <v>578</v>
      </c>
      <c r="E1" s="465" t="s">
        <v>415</v>
      </c>
      <c r="F1" s="465" t="s">
        <v>419</v>
      </c>
      <c r="G1" s="465" t="s">
        <v>421</v>
      </c>
      <c r="H1" s="465" t="s">
        <v>424</v>
      </c>
      <c r="I1" s="465" t="s">
        <v>426</v>
      </c>
      <c r="J1" s="465" t="s">
        <v>428</v>
      </c>
    </row>
    <row r="2" spans="1:10" ht="15" customHeight="1">
      <c r="A2" s="455">
        <v>45291</v>
      </c>
      <c r="B2" s="337" t="s">
        <v>537</v>
      </c>
      <c r="C2" s="337" t="s">
        <v>3433</v>
      </c>
      <c r="D2" s="337"/>
      <c r="E2" s="454" t="s">
        <v>1205</v>
      </c>
      <c r="F2" s="454" t="s">
        <v>1205</v>
      </c>
      <c r="G2" s="454" t="s">
        <v>1205</v>
      </c>
      <c r="H2" s="454" t="s">
        <v>1205</v>
      </c>
      <c r="I2" s="454" t="s">
        <v>1205</v>
      </c>
      <c r="J2" s="454" t="s">
        <v>1205</v>
      </c>
    </row>
  </sheetData>
  <autoFilter ref="A1:J2"/>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A2" sqref="A2"/>
    </sheetView>
  </sheetViews>
  <sheetFormatPr defaultColWidth="8.875" defaultRowHeight="15" customHeight="1"/>
  <cols>
    <col min="1" max="1" width="13.375" style="453" bestFit="1" customWidth="1"/>
    <col min="2" max="2" width="14" style="374" bestFit="1" customWidth="1"/>
    <col min="3" max="3" width="22.625" style="374" bestFit="1" customWidth="1"/>
    <col min="4" max="4" width="10.375" style="374" bestFit="1" customWidth="1"/>
    <col min="5" max="5" width="11.125" style="374" bestFit="1" customWidth="1"/>
    <col min="6" max="6" width="9.375" style="472" bestFit="1" customWidth="1"/>
    <col min="7" max="7" width="10.375" style="452" bestFit="1" customWidth="1"/>
    <col min="8" max="8" width="11.375" style="471" bestFit="1" customWidth="1"/>
    <col min="9" max="9" width="8.25" style="478" customWidth="1"/>
    <col min="10" max="10" width="14.125" style="478" bestFit="1" customWidth="1"/>
    <col min="11" max="11" width="9.375" style="471" bestFit="1" customWidth="1"/>
    <col min="12" max="12" width="9.375" style="472" bestFit="1" customWidth="1"/>
    <col min="13" max="13" width="11.375" style="452" bestFit="1" customWidth="1"/>
    <col min="14" max="14" width="12" style="478" bestFit="1" customWidth="1"/>
    <col min="15" max="15" width="11.375" style="452" bestFit="1" customWidth="1"/>
    <col min="16" max="16" width="12" style="478" bestFit="1" customWidth="1"/>
    <col min="17" max="18" width="9.375" style="472" bestFit="1" customWidth="1"/>
    <col min="19" max="161" width="10.625" style="374" customWidth="1"/>
    <col min="162" max="16384" width="8.875" style="374"/>
  </cols>
  <sheetData>
    <row r="1" spans="1:18" s="456" customFormat="1" ht="15" customHeight="1">
      <c r="A1" s="455" t="s">
        <v>3042</v>
      </c>
      <c r="B1" s="337" t="s">
        <v>3059</v>
      </c>
      <c r="C1" s="337" t="s">
        <v>3060</v>
      </c>
      <c r="D1" s="337" t="s">
        <v>3061</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c r="A2" s="455">
        <v>45291</v>
      </c>
      <c r="B2" s="337" t="s">
        <v>537</v>
      </c>
      <c r="C2" s="337" t="s">
        <v>3433</v>
      </c>
      <c r="D2" s="337" t="s">
        <v>1205</v>
      </c>
      <c r="E2" s="337" t="s">
        <v>3298</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sheetData>
  <autoFilter ref="A1:R2"/>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I16" sqref="I16"/>
    </sheetView>
  </sheetViews>
  <sheetFormatPr defaultColWidth="8.875" defaultRowHeight="15" customHeight="1"/>
  <cols>
    <col min="1" max="1" width="13.375" style="453" bestFit="1" customWidth="1"/>
    <col min="2" max="2" width="14" style="374" bestFit="1" customWidth="1"/>
    <col min="3" max="3" width="22.625" style="374" bestFit="1" customWidth="1"/>
    <col min="4" max="4" width="10.375" style="374" bestFit="1" customWidth="1"/>
    <col min="5" max="5" width="13.375" style="374" bestFit="1" customWidth="1"/>
    <col min="6" max="6" width="11.125" style="374" bestFit="1" customWidth="1"/>
    <col min="7" max="7" width="10.375" style="452" bestFit="1" customWidth="1"/>
    <col min="8" max="161" width="10.625" style="374" customWidth="1"/>
    <col min="162" max="16384" width="8.875" style="374"/>
  </cols>
  <sheetData>
    <row r="1" spans="1:7" s="456" customFormat="1" ht="15" customHeight="1">
      <c r="A1" s="455" t="s">
        <v>3042</v>
      </c>
      <c r="B1" s="337" t="s">
        <v>3059</v>
      </c>
      <c r="C1" s="337" t="s">
        <v>3060</v>
      </c>
      <c r="D1" s="337" t="s">
        <v>3061</v>
      </c>
      <c r="E1" s="337" t="s">
        <v>578</v>
      </c>
      <c r="F1" s="337" t="s">
        <v>515</v>
      </c>
      <c r="G1" s="457" t="s">
        <v>459</v>
      </c>
    </row>
    <row r="2" spans="1:7" ht="15" customHeight="1">
      <c r="A2" s="455">
        <v>45291</v>
      </c>
      <c r="B2" s="337" t="s">
        <v>537</v>
      </c>
      <c r="C2" s="337" t="s">
        <v>3433</v>
      </c>
      <c r="D2" s="337" t="s">
        <v>1205</v>
      </c>
      <c r="E2" s="337"/>
      <c r="F2" s="337" t="s">
        <v>3299</v>
      </c>
      <c r="G2" s="465" t="s">
        <v>1205</v>
      </c>
    </row>
    <row r="3" spans="1:7" ht="15" customHeight="1">
      <c r="A3" s="455"/>
      <c r="B3" s="337"/>
      <c r="C3" s="337"/>
      <c r="D3" s="337"/>
      <c r="E3" s="337"/>
      <c r="F3" s="337"/>
      <c r="G3" s="457"/>
    </row>
  </sheetData>
  <autoFilter ref="A1:G2"/>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workbookViewId="0">
      <selection activeCell="K2" sqref="K2"/>
    </sheetView>
  </sheetViews>
  <sheetFormatPr defaultColWidth="8.875" defaultRowHeight="15"/>
  <cols>
    <col min="1" max="1" width="13.375" style="453" bestFit="1" customWidth="1"/>
    <col min="2" max="2" width="15.375" style="374" bestFit="1" customWidth="1"/>
    <col min="3" max="3" width="22.625" style="374" bestFit="1" customWidth="1"/>
    <col min="4" max="4" width="18.375" style="374" bestFit="1" customWidth="1"/>
    <col min="5" max="5" width="11.125" style="374" bestFit="1" customWidth="1"/>
    <col min="6" max="6" width="9.375" style="471" bestFit="1" customWidth="1"/>
    <col min="7" max="8" width="10.375" style="452" bestFit="1" customWidth="1"/>
    <col min="9" max="9" width="16.375" style="478" bestFit="1" customWidth="1"/>
    <col min="10" max="10" width="17.375" style="478" bestFit="1" customWidth="1"/>
    <col min="11" max="11" width="12.875" style="478" bestFit="1" customWidth="1"/>
    <col min="12" max="161" width="10.625" style="374" customWidth="1"/>
    <col min="162" max="16384" width="8.875" style="374"/>
  </cols>
  <sheetData>
    <row r="1" spans="1:11" s="456" customFormat="1">
      <c r="A1" s="455" t="s">
        <v>3042</v>
      </c>
      <c r="B1" s="337" t="s">
        <v>3059</v>
      </c>
      <c r="C1" s="337" t="s">
        <v>3060</v>
      </c>
      <c r="D1" s="337" t="s">
        <v>578</v>
      </c>
      <c r="E1" s="337" t="s">
        <v>515</v>
      </c>
      <c r="F1" s="466" t="s">
        <v>487</v>
      </c>
      <c r="G1" s="457" t="s">
        <v>491</v>
      </c>
      <c r="H1" s="457" t="s">
        <v>494</v>
      </c>
      <c r="I1" s="467" t="s">
        <v>496</v>
      </c>
      <c r="J1" s="467" t="s">
        <v>499</v>
      </c>
      <c r="K1" s="467" t="s">
        <v>502</v>
      </c>
    </row>
    <row r="2" spans="1:11">
      <c r="A2" s="455">
        <v>45291</v>
      </c>
      <c r="B2" s="337" t="s">
        <v>537</v>
      </c>
      <c r="C2" s="337" t="s">
        <v>3433</v>
      </c>
      <c r="D2" s="474" t="s">
        <v>3301</v>
      </c>
      <c r="E2" s="337" t="s">
        <v>3295</v>
      </c>
      <c r="F2" s="454" t="s">
        <v>3387</v>
      </c>
      <c r="G2" s="454" t="s">
        <v>3387</v>
      </c>
      <c r="H2" s="454" t="s">
        <v>3387</v>
      </c>
      <c r="I2" s="454" t="s">
        <v>3387</v>
      </c>
      <c r="J2" s="454" t="s">
        <v>3387</v>
      </c>
      <c r="K2" s="454" t="s">
        <v>3387</v>
      </c>
    </row>
    <row r="3" spans="1:11">
      <c r="A3" s="479"/>
      <c r="B3" s="456"/>
      <c r="C3" s="456"/>
      <c r="D3" s="456"/>
      <c r="E3" s="456"/>
      <c r="F3" s="480"/>
      <c r="G3" s="481"/>
      <c r="H3" s="481"/>
      <c r="I3" s="482"/>
      <c r="J3" s="482"/>
      <c r="K3" s="476"/>
    </row>
  </sheetData>
  <autoFilter ref="A1:K2"/>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A2" sqref="A2"/>
    </sheetView>
  </sheetViews>
  <sheetFormatPr defaultColWidth="8.875" defaultRowHeight="15" customHeight="1"/>
  <cols>
    <col min="1" max="1" width="13.375" style="453" bestFit="1" customWidth="1"/>
    <col min="2" max="2" width="15.375" style="374" bestFit="1" customWidth="1"/>
    <col min="3" max="3" width="22.625" style="374" bestFit="1" customWidth="1"/>
    <col min="4" max="4" width="21.125" style="374" bestFit="1" customWidth="1"/>
    <col min="5" max="5" width="11.125" style="374" bestFit="1" customWidth="1"/>
    <col min="6" max="7" width="10.375" style="452" bestFit="1" customWidth="1"/>
    <col min="8" max="161" width="10.625" style="374" customWidth="1"/>
    <col min="162" max="16384" width="8.875" style="374"/>
  </cols>
  <sheetData>
    <row r="1" spans="1:7" s="456" customFormat="1" ht="15" customHeight="1">
      <c r="A1" s="455" t="s">
        <v>3042</v>
      </c>
      <c r="B1" s="337" t="s">
        <v>3059</v>
      </c>
      <c r="C1" s="337" t="s">
        <v>3060</v>
      </c>
      <c r="D1" s="337" t="s">
        <v>578</v>
      </c>
      <c r="E1" s="337" t="s">
        <v>515</v>
      </c>
      <c r="F1" s="457" t="s">
        <v>506</v>
      </c>
      <c r="G1" s="457" t="s">
        <v>510</v>
      </c>
    </row>
    <row r="2" spans="1:7" ht="15" customHeight="1">
      <c r="A2" s="455">
        <v>45291</v>
      </c>
      <c r="B2" s="337" t="s">
        <v>537</v>
      </c>
      <c r="C2" s="337" t="s">
        <v>3433</v>
      </c>
      <c r="D2" s="337" t="s">
        <v>3293</v>
      </c>
      <c r="E2" s="337" t="s">
        <v>3295</v>
      </c>
      <c r="F2" s="454" t="s">
        <v>1205</v>
      </c>
      <c r="G2" s="454" t="s">
        <v>1205</v>
      </c>
    </row>
  </sheetData>
  <autoFilter ref="A1:G2"/>
  <phoneticPr fontId="14" type="noConversion"/>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3"/>
  <sheetViews>
    <sheetView workbookViewId="0"/>
  </sheetViews>
  <sheetFormatPr defaultColWidth="9.125" defaultRowHeight="13.2"/>
  <cols>
    <col min="1" max="1" width="11.625" style="107" customWidth="1"/>
    <col min="2" max="2" width="32.25" style="36" customWidth="1"/>
    <col min="3" max="3" width="8" style="107" customWidth="1"/>
    <col min="4" max="4" width="28" style="36" customWidth="1"/>
    <col min="5" max="5" width="11.75" style="36" customWidth="1"/>
    <col min="6" max="6" width="27.125" style="36" customWidth="1"/>
    <col min="7" max="7" width="21" style="36" customWidth="1"/>
    <col min="8" max="8" width="26.25" style="36" customWidth="1"/>
    <col min="9" max="9" width="33.875" style="36" customWidth="1"/>
    <col min="10" max="10" width="2.875" style="36" customWidth="1"/>
    <col min="11" max="16384" width="9.125" style="36"/>
  </cols>
  <sheetData>
    <row r="1" spans="1:9" ht="37.799999999999997">
      <c r="A1" s="104" t="s">
        <v>1518</v>
      </c>
      <c r="B1" s="105" t="s">
        <v>1517</v>
      </c>
      <c r="C1" s="104" t="s">
        <v>1516</v>
      </c>
      <c r="D1" s="105" t="s">
        <v>1515</v>
      </c>
      <c r="E1" s="105" t="s">
        <v>1474</v>
      </c>
      <c r="F1" s="105" t="s">
        <v>1514</v>
      </c>
      <c r="G1" s="105" t="s">
        <v>1513</v>
      </c>
      <c r="H1" s="57" t="s">
        <v>1512</v>
      </c>
      <c r="I1" s="38" t="s">
        <v>1511</v>
      </c>
    </row>
    <row r="2" spans="1:9" ht="37.799999999999997">
      <c r="A2" s="106">
        <v>4.0999999999999996</v>
      </c>
      <c r="B2" s="61" t="s">
        <v>1938</v>
      </c>
      <c r="C2" s="108" t="s">
        <v>1964</v>
      </c>
      <c r="D2" s="67" t="s">
        <v>1963</v>
      </c>
      <c r="E2" s="59">
        <v>20220930</v>
      </c>
      <c r="F2" s="61" t="s">
        <v>1962</v>
      </c>
      <c r="G2" s="42"/>
      <c r="H2" s="61" t="s">
        <v>1961</v>
      </c>
      <c r="I2" s="42"/>
    </row>
    <row r="3" spans="1:9" ht="37.799999999999997">
      <c r="A3" s="106">
        <v>4.0999999999999996</v>
      </c>
      <c r="B3" s="61" t="s">
        <v>1938</v>
      </c>
      <c r="C3" s="108" t="s">
        <v>1960</v>
      </c>
      <c r="D3" s="67" t="s">
        <v>1959</v>
      </c>
      <c r="E3" s="59">
        <v>20220930</v>
      </c>
      <c r="F3" s="61" t="s">
        <v>1753</v>
      </c>
      <c r="G3" s="42"/>
      <c r="H3" s="61" t="s">
        <v>1753</v>
      </c>
      <c r="I3" s="42"/>
    </row>
    <row r="4" spans="1:9" ht="37.799999999999997">
      <c r="A4" s="106">
        <v>4.0999999999999996</v>
      </c>
      <c r="B4" s="61" t="s">
        <v>1938</v>
      </c>
      <c r="C4" s="108" t="s">
        <v>1958</v>
      </c>
      <c r="D4" s="67" t="s">
        <v>1957</v>
      </c>
      <c r="E4" s="59">
        <v>20220930</v>
      </c>
      <c r="F4" s="61" t="s">
        <v>1753</v>
      </c>
      <c r="G4" s="42"/>
      <c r="H4" s="61" t="s">
        <v>1753</v>
      </c>
      <c r="I4" s="42"/>
    </row>
    <row r="5" spans="1:9" ht="37.799999999999997">
      <c r="A5" s="106">
        <v>4.0999999999999996</v>
      </c>
      <c r="B5" s="61" t="s">
        <v>1938</v>
      </c>
      <c r="C5" s="108" t="s">
        <v>1956</v>
      </c>
      <c r="D5" s="61" t="s">
        <v>1955</v>
      </c>
      <c r="E5" s="59">
        <v>20220930</v>
      </c>
      <c r="F5" s="61" t="s">
        <v>1637</v>
      </c>
      <c r="G5" s="42"/>
      <c r="H5" s="61" t="s">
        <v>1636</v>
      </c>
      <c r="I5" s="42"/>
    </row>
    <row r="6" spans="1:9" ht="37.799999999999997">
      <c r="A6" s="106">
        <v>4.0999999999999996</v>
      </c>
      <c r="B6" s="61" t="s">
        <v>1938</v>
      </c>
      <c r="C6" s="108" t="s">
        <v>1954</v>
      </c>
      <c r="D6" s="61" t="s">
        <v>1953</v>
      </c>
      <c r="E6" s="59">
        <v>20220930</v>
      </c>
      <c r="F6" s="61" t="s">
        <v>1637</v>
      </c>
      <c r="G6" s="42"/>
      <c r="H6" s="61" t="s">
        <v>1636</v>
      </c>
      <c r="I6" s="42"/>
    </row>
    <row r="7" spans="1:9" ht="37.799999999999997">
      <c r="A7" s="106">
        <v>4.0999999999999996</v>
      </c>
      <c r="B7" s="61" t="s">
        <v>1938</v>
      </c>
      <c r="C7" s="108" t="s">
        <v>1952</v>
      </c>
      <c r="D7" s="61" t="s">
        <v>1951</v>
      </c>
      <c r="E7" s="59">
        <v>20220930</v>
      </c>
      <c r="F7" s="61" t="s">
        <v>1481</v>
      </c>
      <c r="G7" s="42"/>
      <c r="H7" s="61" t="s">
        <v>1481</v>
      </c>
      <c r="I7" s="42"/>
    </row>
    <row r="8" spans="1:9" ht="37.799999999999997">
      <c r="A8" s="106">
        <v>4.0999999999999996</v>
      </c>
      <c r="B8" s="61" t="s">
        <v>1938</v>
      </c>
      <c r="C8" s="108" t="s">
        <v>1950</v>
      </c>
      <c r="D8" s="67" t="s">
        <v>1949</v>
      </c>
      <c r="E8" s="59">
        <v>20220930</v>
      </c>
      <c r="F8" s="61" t="s">
        <v>1481</v>
      </c>
      <c r="G8" s="40" t="s">
        <v>1945</v>
      </c>
      <c r="H8" s="61" t="s">
        <v>1481</v>
      </c>
      <c r="I8" s="40" t="s">
        <v>1943</v>
      </c>
    </row>
    <row r="9" spans="1:9" ht="50.4">
      <c r="A9" s="106">
        <v>4.0999999999999996</v>
      </c>
      <c r="B9" s="61" t="s">
        <v>1938</v>
      </c>
      <c r="C9" s="108" t="s">
        <v>1948</v>
      </c>
      <c r="D9" s="67" t="s">
        <v>1947</v>
      </c>
      <c r="E9" s="59">
        <v>20220930</v>
      </c>
      <c r="F9" s="61" t="s">
        <v>1946</v>
      </c>
      <c r="G9" s="40" t="s">
        <v>1945</v>
      </c>
      <c r="H9" s="61" t="s">
        <v>1944</v>
      </c>
      <c r="I9" s="40" t="s">
        <v>1943</v>
      </c>
    </row>
    <row r="10" spans="1:9" ht="63">
      <c r="A10" s="106">
        <v>4.0999999999999996</v>
      </c>
      <c r="B10" s="61" t="s">
        <v>1938</v>
      </c>
      <c r="C10" s="108" t="s">
        <v>1942</v>
      </c>
      <c r="D10" s="67" t="s">
        <v>1941</v>
      </c>
      <c r="E10" s="59">
        <v>20220930</v>
      </c>
      <c r="F10" s="61" t="s">
        <v>1481</v>
      </c>
      <c r="G10" s="40" t="s">
        <v>1940</v>
      </c>
      <c r="H10" s="61" t="s">
        <v>1481</v>
      </c>
      <c r="I10" s="40" t="s">
        <v>1939</v>
      </c>
    </row>
    <row r="11" spans="1:9" ht="37.799999999999997">
      <c r="A11" s="106">
        <v>4.0999999999999996</v>
      </c>
      <c r="B11" s="61" t="s">
        <v>1938</v>
      </c>
      <c r="C11" s="109">
        <v>40182</v>
      </c>
      <c r="D11" s="61" t="s">
        <v>1937</v>
      </c>
      <c r="E11" s="59">
        <v>20220930</v>
      </c>
      <c r="F11" s="61" t="s">
        <v>1481</v>
      </c>
      <c r="G11" s="42"/>
      <c r="H11" s="61" t="s">
        <v>1481</v>
      </c>
      <c r="I11" s="42"/>
    </row>
    <row r="12" spans="1:9" ht="50.4">
      <c r="A12" s="106">
        <v>4.2</v>
      </c>
      <c r="B12" s="61" t="s">
        <v>1936</v>
      </c>
      <c r="C12" s="108" t="s">
        <v>1935</v>
      </c>
      <c r="D12" s="67" t="s">
        <v>1934</v>
      </c>
      <c r="E12" s="59">
        <v>20220930</v>
      </c>
      <c r="F12" s="61" t="s">
        <v>1933</v>
      </c>
      <c r="G12" s="40" t="s">
        <v>1932</v>
      </c>
      <c r="H12" s="61" t="s">
        <v>1931</v>
      </c>
      <c r="I12" s="40" t="s">
        <v>1930</v>
      </c>
    </row>
    <row r="13" spans="1:9" ht="37.799999999999997">
      <c r="A13" s="106">
        <v>4.3</v>
      </c>
      <c r="B13" s="61" t="s">
        <v>1908</v>
      </c>
      <c r="C13" s="108" t="s">
        <v>1929</v>
      </c>
      <c r="D13" s="67" t="s">
        <v>1928</v>
      </c>
      <c r="E13" s="59">
        <v>20220930</v>
      </c>
      <c r="F13" s="67" t="s">
        <v>1906</v>
      </c>
      <c r="G13" s="42"/>
      <c r="H13" s="67" t="s">
        <v>1906</v>
      </c>
      <c r="I13" s="42"/>
    </row>
    <row r="14" spans="1:9" ht="25.2">
      <c r="A14" s="106">
        <v>4.3</v>
      </c>
      <c r="B14" s="61" t="s">
        <v>1908</v>
      </c>
      <c r="C14" s="108" t="s">
        <v>1927</v>
      </c>
      <c r="D14" s="61" t="s">
        <v>1926</v>
      </c>
      <c r="E14" s="59">
        <v>20220930</v>
      </c>
      <c r="F14" s="67" t="s">
        <v>1906</v>
      </c>
      <c r="G14" s="42"/>
      <c r="H14" s="67" t="s">
        <v>1906</v>
      </c>
      <c r="I14" s="42"/>
    </row>
    <row r="15" spans="1:9" ht="37.799999999999997">
      <c r="A15" s="106">
        <v>4.3</v>
      </c>
      <c r="B15" s="61" t="s">
        <v>1908</v>
      </c>
      <c r="C15" s="108" t="s">
        <v>1925</v>
      </c>
      <c r="D15" s="61" t="s">
        <v>1924</v>
      </c>
      <c r="E15" s="59">
        <v>20220930</v>
      </c>
      <c r="F15" s="67" t="s">
        <v>1906</v>
      </c>
      <c r="G15" s="42"/>
      <c r="H15" s="67" t="s">
        <v>1906</v>
      </c>
      <c r="I15" s="42"/>
    </row>
    <row r="16" spans="1:9" ht="25.2">
      <c r="A16" s="106">
        <v>4.3</v>
      </c>
      <c r="B16" s="61" t="s">
        <v>1908</v>
      </c>
      <c r="C16" s="108" t="s">
        <v>1923</v>
      </c>
      <c r="D16" s="61" t="s">
        <v>1922</v>
      </c>
      <c r="E16" s="59">
        <v>20220930</v>
      </c>
      <c r="F16" s="171" t="s">
        <v>2471</v>
      </c>
      <c r="G16" s="42"/>
      <c r="H16" s="67" t="s">
        <v>1902</v>
      </c>
      <c r="I16" s="42"/>
    </row>
    <row r="17" spans="1:9" ht="37.799999999999997">
      <c r="A17" s="106">
        <v>4.3</v>
      </c>
      <c r="B17" s="61" t="s">
        <v>1908</v>
      </c>
      <c r="C17" s="108" t="s">
        <v>1921</v>
      </c>
      <c r="D17" s="67" t="s">
        <v>1920</v>
      </c>
      <c r="E17" s="59">
        <v>20220930</v>
      </c>
      <c r="F17" s="67" t="s">
        <v>1906</v>
      </c>
      <c r="G17" s="42"/>
      <c r="H17" s="67" t="s">
        <v>1906</v>
      </c>
      <c r="I17" s="42"/>
    </row>
    <row r="18" spans="1:9" ht="37.799999999999997">
      <c r="A18" s="106">
        <v>4.3</v>
      </c>
      <c r="B18" s="61" t="s">
        <v>1908</v>
      </c>
      <c r="C18" s="108" t="s">
        <v>1919</v>
      </c>
      <c r="D18" s="67" t="s">
        <v>1918</v>
      </c>
      <c r="E18" s="59">
        <v>20220930</v>
      </c>
      <c r="F18" s="67" t="s">
        <v>1906</v>
      </c>
      <c r="G18" s="42"/>
      <c r="H18" s="67" t="s">
        <v>1906</v>
      </c>
      <c r="I18" s="42"/>
    </row>
    <row r="19" spans="1:9" ht="25.2">
      <c r="A19" s="106">
        <v>4.3</v>
      </c>
      <c r="B19" s="61" t="s">
        <v>1908</v>
      </c>
      <c r="C19" s="108" t="s">
        <v>1917</v>
      </c>
      <c r="D19" s="67" t="s">
        <v>1916</v>
      </c>
      <c r="E19" s="59">
        <v>20220930</v>
      </c>
      <c r="F19" s="67" t="s">
        <v>1906</v>
      </c>
      <c r="G19" s="42"/>
      <c r="H19" s="67" t="s">
        <v>1906</v>
      </c>
      <c r="I19" s="42"/>
    </row>
    <row r="20" spans="1:9" ht="25.2">
      <c r="A20" s="106">
        <v>4.3</v>
      </c>
      <c r="B20" s="61" t="s">
        <v>1908</v>
      </c>
      <c r="C20" s="108" t="s">
        <v>1915</v>
      </c>
      <c r="D20" s="61" t="s">
        <v>1914</v>
      </c>
      <c r="E20" s="59">
        <v>20220930</v>
      </c>
      <c r="F20" s="67" t="s">
        <v>1906</v>
      </c>
      <c r="G20" s="42"/>
      <c r="H20" s="67" t="s">
        <v>1906</v>
      </c>
      <c r="I20" s="42"/>
    </row>
    <row r="21" spans="1:9" ht="25.2">
      <c r="A21" s="106">
        <v>4.3</v>
      </c>
      <c r="B21" s="61" t="s">
        <v>1908</v>
      </c>
      <c r="C21" s="108" t="s">
        <v>1913</v>
      </c>
      <c r="D21" s="67" t="s">
        <v>1912</v>
      </c>
      <c r="E21" s="59">
        <v>20220930</v>
      </c>
      <c r="F21" s="67" t="s">
        <v>1906</v>
      </c>
      <c r="G21" s="42"/>
      <c r="H21" s="67" t="s">
        <v>1906</v>
      </c>
      <c r="I21" s="42"/>
    </row>
    <row r="22" spans="1:9" ht="25.2">
      <c r="A22" s="106">
        <v>4.3</v>
      </c>
      <c r="B22" s="61" t="s">
        <v>1908</v>
      </c>
      <c r="C22" s="109" t="s">
        <v>2393</v>
      </c>
      <c r="D22" s="61" t="s">
        <v>1911</v>
      </c>
      <c r="E22" s="59">
        <v>20220930</v>
      </c>
      <c r="F22" s="67" t="s">
        <v>1906</v>
      </c>
      <c r="G22" s="42"/>
      <c r="H22" s="67" t="s">
        <v>1906</v>
      </c>
      <c r="I22" s="42"/>
    </row>
    <row r="23" spans="1:9" ht="37.799999999999997">
      <c r="A23" s="106">
        <v>4.3</v>
      </c>
      <c r="B23" s="61" t="s">
        <v>1908</v>
      </c>
      <c r="C23" s="109" t="s">
        <v>2394</v>
      </c>
      <c r="D23" s="67" t="s">
        <v>1910</v>
      </c>
      <c r="E23" s="59">
        <v>20220930</v>
      </c>
      <c r="F23" s="67" t="s">
        <v>1906</v>
      </c>
      <c r="G23" s="42"/>
      <c r="H23" s="67" t="s">
        <v>1906</v>
      </c>
      <c r="I23" s="42"/>
    </row>
    <row r="24" spans="1:9" ht="37.799999999999997">
      <c r="A24" s="106">
        <v>4.3</v>
      </c>
      <c r="B24" s="61" t="s">
        <v>1908</v>
      </c>
      <c r="C24" s="109" t="s">
        <v>2396</v>
      </c>
      <c r="D24" s="67" t="s">
        <v>1907</v>
      </c>
      <c r="E24" s="59">
        <v>20220930</v>
      </c>
      <c r="F24" s="67" t="s">
        <v>1906</v>
      </c>
      <c r="G24" s="42"/>
      <c r="H24" s="67" t="s">
        <v>1906</v>
      </c>
      <c r="I24" s="42"/>
    </row>
    <row r="25" spans="1:9" ht="50.4">
      <c r="A25" s="106">
        <v>4.3</v>
      </c>
      <c r="B25" s="61" t="s">
        <v>1908</v>
      </c>
      <c r="C25" s="109" t="s">
        <v>2395</v>
      </c>
      <c r="D25" s="67" t="s">
        <v>1909</v>
      </c>
      <c r="E25" s="59">
        <v>20220930</v>
      </c>
      <c r="F25" s="67" t="s">
        <v>1906</v>
      </c>
      <c r="G25" s="42"/>
      <c r="H25" s="67" t="s">
        <v>1906</v>
      </c>
      <c r="I25" s="42"/>
    </row>
    <row r="26" spans="1:9" ht="37.799999999999997">
      <c r="A26" s="106">
        <v>4.3</v>
      </c>
      <c r="B26" s="61" t="s">
        <v>1908</v>
      </c>
      <c r="C26" s="109" t="s">
        <v>2397</v>
      </c>
      <c r="D26" s="67" t="s">
        <v>1907</v>
      </c>
      <c r="E26" s="59">
        <v>20220930</v>
      </c>
      <c r="F26" s="67" t="s">
        <v>1906</v>
      </c>
      <c r="G26" s="42"/>
      <c r="H26" s="67" t="s">
        <v>1906</v>
      </c>
      <c r="I26" s="42"/>
    </row>
    <row r="27" spans="1:9" ht="37.799999999999997">
      <c r="A27" s="106">
        <v>4.3</v>
      </c>
      <c r="B27" s="67" t="s">
        <v>1905</v>
      </c>
      <c r="C27" s="109" t="s">
        <v>2398</v>
      </c>
      <c r="D27" s="61" t="s">
        <v>1904</v>
      </c>
      <c r="E27" s="59">
        <v>20220930</v>
      </c>
      <c r="F27" s="67" t="s">
        <v>1903</v>
      </c>
      <c r="G27" s="42"/>
      <c r="H27" s="67" t="s">
        <v>1902</v>
      </c>
      <c r="I27" s="42"/>
    </row>
    <row r="28" spans="1:9" ht="63">
      <c r="A28" s="106">
        <v>4.4000000000000004</v>
      </c>
      <c r="B28" s="61" t="s">
        <v>1876</v>
      </c>
      <c r="C28" s="108" t="s">
        <v>1901</v>
      </c>
      <c r="D28" s="67" t="s">
        <v>1900</v>
      </c>
      <c r="E28" s="59">
        <v>20220930</v>
      </c>
      <c r="F28" s="61" t="s">
        <v>1893</v>
      </c>
      <c r="G28" s="42"/>
      <c r="H28" s="67" t="s">
        <v>1899</v>
      </c>
      <c r="I28" s="42"/>
    </row>
    <row r="29" spans="1:9" ht="50.4">
      <c r="A29" s="106">
        <v>4.4000000000000004</v>
      </c>
      <c r="B29" s="61" t="s">
        <v>1876</v>
      </c>
      <c r="C29" s="108" t="s">
        <v>1898</v>
      </c>
      <c r="D29" s="61" t="s">
        <v>1897</v>
      </c>
      <c r="E29" s="59">
        <v>20220930</v>
      </c>
      <c r="F29" s="59">
        <v>2</v>
      </c>
      <c r="G29" s="42"/>
      <c r="H29" s="59">
        <v>5</v>
      </c>
      <c r="I29" s="42"/>
    </row>
    <row r="30" spans="1:9" ht="88.2">
      <c r="A30" s="106">
        <v>4.4000000000000004</v>
      </c>
      <c r="B30" s="61" t="s">
        <v>1876</v>
      </c>
      <c r="C30" s="108" t="s">
        <v>1896</v>
      </c>
      <c r="D30" s="61" t="s">
        <v>1895</v>
      </c>
      <c r="E30" s="59">
        <v>20220930</v>
      </c>
      <c r="F30" s="67" t="s">
        <v>1894</v>
      </c>
      <c r="G30" s="40" t="s">
        <v>1893</v>
      </c>
      <c r="H30" s="61" t="s">
        <v>1481</v>
      </c>
      <c r="I30" s="42"/>
    </row>
    <row r="31" spans="1:9" ht="37.799999999999997">
      <c r="A31" s="106">
        <v>4.4000000000000004</v>
      </c>
      <c r="B31" s="61" t="s">
        <v>1876</v>
      </c>
      <c r="C31" s="108" t="s">
        <v>1892</v>
      </c>
      <c r="D31" s="61" t="s">
        <v>1891</v>
      </c>
      <c r="E31" s="59">
        <v>20220930</v>
      </c>
      <c r="F31" s="59">
        <v>0</v>
      </c>
      <c r="G31" s="42"/>
      <c r="H31" s="61" t="s">
        <v>1481</v>
      </c>
      <c r="I31" s="42"/>
    </row>
    <row r="32" spans="1:9" ht="25.2">
      <c r="A32" s="106">
        <v>4.4000000000000004</v>
      </c>
      <c r="B32" s="61" t="s">
        <v>1876</v>
      </c>
      <c r="C32" s="108" t="s">
        <v>1890</v>
      </c>
      <c r="D32" s="61" t="s">
        <v>1889</v>
      </c>
      <c r="E32" s="59">
        <v>20220930</v>
      </c>
      <c r="F32" s="61" t="s">
        <v>1877</v>
      </c>
      <c r="G32" s="39"/>
      <c r="H32" s="61" t="s">
        <v>1481</v>
      </c>
      <c r="I32" s="39"/>
    </row>
    <row r="33" spans="1:9" ht="75.599999999999994">
      <c r="A33" s="106">
        <v>4.4000000000000004</v>
      </c>
      <c r="B33" s="61" t="s">
        <v>1876</v>
      </c>
      <c r="C33" s="108" t="s">
        <v>1888</v>
      </c>
      <c r="D33" s="61" t="s">
        <v>1887</v>
      </c>
      <c r="E33" s="59">
        <v>20220930</v>
      </c>
      <c r="F33" s="67" t="s">
        <v>1886</v>
      </c>
      <c r="G33" s="40" t="s">
        <v>1885</v>
      </c>
      <c r="H33" s="61" t="s">
        <v>1481</v>
      </c>
      <c r="I33" s="42"/>
    </row>
    <row r="34" spans="1:9" ht="88.2">
      <c r="A34" s="106">
        <v>4.4000000000000004</v>
      </c>
      <c r="B34" s="61" t="s">
        <v>1876</v>
      </c>
      <c r="C34" s="108" t="s">
        <v>1884</v>
      </c>
      <c r="D34" s="61" t="s">
        <v>1883</v>
      </c>
      <c r="E34" s="59">
        <v>20220930</v>
      </c>
      <c r="F34" s="61" t="s">
        <v>1481</v>
      </c>
      <c r="G34" s="42"/>
      <c r="H34" s="67" t="s">
        <v>1882</v>
      </c>
      <c r="I34" s="42"/>
    </row>
    <row r="35" spans="1:9" ht="37.799999999999997">
      <c r="A35" s="106">
        <v>4.4000000000000004</v>
      </c>
      <c r="B35" s="61" t="s">
        <v>1876</v>
      </c>
      <c r="C35" s="108" t="s">
        <v>1881</v>
      </c>
      <c r="D35" s="61" t="s">
        <v>1880</v>
      </c>
      <c r="E35" s="59">
        <v>20220930</v>
      </c>
      <c r="F35" s="61" t="s">
        <v>1481</v>
      </c>
      <c r="G35" s="42"/>
      <c r="H35" s="59">
        <v>0</v>
      </c>
      <c r="I35" s="42"/>
    </row>
    <row r="36" spans="1:9" ht="25.2">
      <c r="A36" s="106">
        <v>4.4000000000000004</v>
      </c>
      <c r="B36" s="61" t="s">
        <v>1876</v>
      </c>
      <c r="C36" s="108" t="s">
        <v>1879</v>
      </c>
      <c r="D36" s="61" t="s">
        <v>1878</v>
      </c>
      <c r="E36" s="59">
        <v>20220930</v>
      </c>
      <c r="F36" s="61" t="s">
        <v>1481</v>
      </c>
      <c r="G36" s="39"/>
      <c r="H36" s="61" t="s">
        <v>1877</v>
      </c>
      <c r="I36" s="39"/>
    </row>
    <row r="37" spans="1:9" ht="88.2">
      <c r="A37" s="106">
        <v>4.4000000000000004</v>
      </c>
      <c r="B37" s="61" t="s">
        <v>1876</v>
      </c>
      <c r="C37" s="109">
        <v>40272</v>
      </c>
      <c r="D37" s="67" t="s">
        <v>1875</v>
      </c>
      <c r="E37" s="59">
        <v>20220930</v>
      </c>
      <c r="F37" s="61" t="s">
        <v>1481</v>
      </c>
      <c r="G37" s="42"/>
      <c r="H37" s="67" t="s">
        <v>1874</v>
      </c>
      <c r="I37" s="40" t="s">
        <v>1873</v>
      </c>
    </row>
    <row r="38" spans="1:9" ht="122.4">
      <c r="A38" s="106">
        <v>5.0999999999999996</v>
      </c>
      <c r="B38" s="61" t="s">
        <v>1871</v>
      </c>
      <c r="C38" s="108" t="s">
        <v>1872</v>
      </c>
      <c r="D38" s="61" t="s">
        <v>1871</v>
      </c>
      <c r="E38" s="59">
        <v>20220930</v>
      </c>
      <c r="F38" s="67" t="s">
        <v>1870</v>
      </c>
      <c r="G38" s="40" t="s">
        <v>1868</v>
      </c>
      <c r="H38" s="67" t="s">
        <v>1869</v>
      </c>
      <c r="I38" s="40" t="s">
        <v>1868</v>
      </c>
    </row>
    <row r="39" spans="1:9" ht="37.799999999999997">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100.8">
      <c r="A43" s="106">
        <v>5.3</v>
      </c>
      <c r="B43" s="61" t="s">
        <v>1854</v>
      </c>
      <c r="C43" s="108" t="s">
        <v>1853</v>
      </c>
      <c r="D43" s="61" t="s">
        <v>1852</v>
      </c>
      <c r="E43" s="59">
        <v>20220930</v>
      </c>
      <c r="F43" s="59">
        <v>47</v>
      </c>
      <c r="G43" s="42" t="s">
        <v>1851</v>
      </c>
      <c r="H43" s="59">
        <v>0</v>
      </c>
      <c r="I43" s="42"/>
    </row>
    <row r="44" spans="1:9" ht="63">
      <c r="A44" s="106">
        <v>6.1</v>
      </c>
      <c r="B44" s="61" t="s">
        <v>1850</v>
      </c>
      <c r="C44" s="108" t="s">
        <v>1849</v>
      </c>
      <c r="D44" s="67" t="s">
        <v>1848</v>
      </c>
      <c r="E44" s="59">
        <v>20220930</v>
      </c>
      <c r="F44" s="67" t="s">
        <v>1847</v>
      </c>
      <c r="G44" s="42"/>
      <c r="H44" s="67" t="s">
        <v>1846</v>
      </c>
      <c r="I44" s="40" t="s">
        <v>1532</v>
      </c>
    </row>
    <row r="45" spans="1:9" ht="75.599999999999994">
      <c r="A45" s="106">
        <v>6.2</v>
      </c>
      <c r="B45" s="61" t="s">
        <v>1816</v>
      </c>
      <c r="C45" s="108" t="s">
        <v>1845</v>
      </c>
      <c r="D45" s="67" t="s">
        <v>1844</v>
      </c>
      <c r="E45" s="59">
        <v>20220930</v>
      </c>
      <c r="F45" s="67" t="s">
        <v>1818</v>
      </c>
      <c r="G45" s="42"/>
      <c r="H45" s="67" t="s">
        <v>1818</v>
      </c>
      <c r="I45" s="42"/>
    </row>
    <row r="46" spans="1:9" ht="75.599999999999994">
      <c r="A46" s="106">
        <v>6.2</v>
      </c>
      <c r="B46" s="61" t="s">
        <v>1816</v>
      </c>
      <c r="C46" s="108" t="s">
        <v>1843</v>
      </c>
      <c r="D46" s="61" t="s">
        <v>1842</v>
      </c>
      <c r="E46" s="59">
        <v>20220930</v>
      </c>
      <c r="F46" s="67" t="s">
        <v>1818</v>
      </c>
      <c r="G46" s="42"/>
      <c r="H46" s="67" t="s">
        <v>1818</v>
      </c>
      <c r="I46" s="42"/>
    </row>
    <row r="47" spans="1:9" ht="75.599999999999994">
      <c r="A47" s="106">
        <v>6.2</v>
      </c>
      <c r="B47" s="61" t="s">
        <v>1816</v>
      </c>
      <c r="C47" s="108" t="s">
        <v>1841</v>
      </c>
      <c r="D47" s="61" t="s">
        <v>1840</v>
      </c>
      <c r="E47" s="59">
        <v>20220930</v>
      </c>
      <c r="F47" s="67" t="s">
        <v>1818</v>
      </c>
      <c r="G47" s="42"/>
      <c r="H47" s="67" t="s">
        <v>1818</v>
      </c>
      <c r="I47" s="42"/>
    </row>
    <row r="48" spans="1:9" ht="151.19999999999999">
      <c r="A48" s="106">
        <v>6.2</v>
      </c>
      <c r="B48" s="61" t="s">
        <v>1816</v>
      </c>
      <c r="C48" s="108" t="s">
        <v>1839</v>
      </c>
      <c r="D48" s="61" t="s">
        <v>1838</v>
      </c>
      <c r="E48" s="59">
        <v>20220930</v>
      </c>
      <c r="F48" s="67" t="s">
        <v>1837</v>
      </c>
      <c r="G48" s="42"/>
      <c r="H48" s="67" t="s">
        <v>1836</v>
      </c>
      <c r="I48" s="42"/>
    </row>
    <row r="49" spans="1:9" ht="75.599999999999994">
      <c r="A49" s="106">
        <v>6.2</v>
      </c>
      <c r="B49" s="61" t="s">
        <v>1816</v>
      </c>
      <c r="C49" s="108" t="s">
        <v>1835</v>
      </c>
      <c r="D49" s="67" t="s">
        <v>1834</v>
      </c>
      <c r="E49" s="59">
        <v>20220930</v>
      </c>
      <c r="F49" s="67" t="s">
        <v>1818</v>
      </c>
      <c r="G49" s="42"/>
      <c r="H49" s="67" t="s">
        <v>1818</v>
      </c>
      <c r="I49" s="42"/>
    </row>
    <row r="50" spans="1:9" ht="75.599999999999994">
      <c r="A50" s="106">
        <v>6.2</v>
      </c>
      <c r="B50" s="61" t="s">
        <v>1816</v>
      </c>
      <c r="C50" s="108" t="s">
        <v>1833</v>
      </c>
      <c r="D50" s="67" t="s">
        <v>1832</v>
      </c>
      <c r="E50" s="59">
        <v>20220930</v>
      </c>
      <c r="F50" s="67" t="s">
        <v>1818</v>
      </c>
      <c r="G50" s="42"/>
      <c r="H50" s="67" t="s">
        <v>1818</v>
      </c>
      <c r="I50" s="42"/>
    </row>
    <row r="51" spans="1:9" ht="75.599999999999994">
      <c r="A51" s="106">
        <v>6.2</v>
      </c>
      <c r="B51" s="61" t="s">
        <v>1816</v>
      </c>
      <c r="C51" s="108" t="s">
        <v>1831</v>
      </c>
      <c r="D51" s="61" t="s">
        <v>1830</v>
      </c>
      <c r="E51" s="59">
        <v>20220930</v>
      </c>
      <c r="F51" s="67" t="s">
        <v>1818</v>
      </c>
      <c r="G51" s="42"/>
      <c r="H51" s="67" t="s">
        <v>1818</v>
      </c>
      <c r="I51" s="42"/>
    </row>
    <row r="52" spans="1:9" ht="75.599999999999994">
      <c r="A52" s="106">
        <v>6.2</v>
      </c>
      <c r="B52" s="61" t="s">
        <v>1816</v>
      </c>
      <c r="C52" s="108" t="s">
        <v>1829</v>
      </c>
      <c r="D52" s="61" t="s">
        <v>1828</v>
      </c>
      <c r="E52" s="59">
        <v>20220930</v>
      </c>
      <c r="F52" s="67" t="s">
        <v>1818</v>
      </c>
      <c r="G52" s="42"/>
      <c r="H52" s="67" t="s">
        <v>1818</v>
      </c>
      <c r="I52" s="42"/>
    </row>
    <row r="53" spans="1:9" ht="75.599999999999994">
      <c r="A53" s="106">
        <v>6.2</v>
      </c>
      <c r="B53" s="61" t="s">
        <v>1816</v>
      </c>
      <c r="C53" s="108" t="s">
        <v>1827</v>
      </c>
      <c r="D53" s="61" t="s">
        <v>1826</v>
      </c>
      <c r="E53" s="59">
        <v>20220930</v>
      </c>
      <c r="F53" s="67" t="s">
        <v>1818</v>
      </c>
      <c r="G53" s="42"/>
      <c r="H53" s="67" t="s">
        <v>1818</v>
      </c>
      <c r="I53" s="42"/>
    </row>
    <row r="54" spans="1:9" ht="75.599999999999994">
      <c r="A54" s="106">
        <v>6.2</v>
      </c>
      <c r="B54" s="61" t="s">
        <v>1816</v>
      </c>
      <c r="C54" s="109" t="s">
        <v>2474</v>
      </c>
      <c r="D54" s="67" t="s">
        <v>1825</v>
      </c>
      <c r="E54" s="59">
        <v>20220930</v>
      </c>
      <c r="F54" s="67" t="s">
        <v>1818</v>
      </c>
      <c r="G54" s="42"/>
      <c r="H54" s="67" t="s">
        <v>1818</v>
      </c>
      <c r="I54" s="42"/>
    </row>
    <row r="55" spans="1:9" ht="88.2">
      <c r="A55" s="106">
        <v>6.2</v>
      </c>
      <c r="B55" s="61" t="s">
        <v>1816</v>
      </c>
      <c r="C55" s="109" t="s">
        <v>2475</v>
      </c>
      <c r="D55" s="67" t="s">
        <v>1824</v>
      </c>
      <c r="E55" s="59">
        <v>20220930</v>
      </c>
      <c r="F55" s="67" t="s">
        <v>1818</v>
      </c>
      <c r="G55" s="42"/>
      <c r="H55" s="67" t="s">
        <v>1818</v>
      </c>
      <c r="I55" s="42"/>
    </row>
    <row r="56" spans="1:9" ht="75.599999999999994">
      <c r="A56" s="106">
        <v>6.2</v>
      </c>
      <c r="B56" s="61" t="s">
        <v>1816</v>
      </c>
      <c r="C56" s="109" t="s">
        <v>2476</v>
      </c>
      <c r="D56" s="67" t="s">
        <v>1823</v>
      </c>
      <c r="E56" s="59">
        <v>20220930</v>
      </c>
      <c r="F56" s="67" t="s">
        <v>1818</v>
      </c>
      <c r="G56" s="42"/>
      <c r="H56" s="67" t="s">
        <v>1818</v>
      </c>
      <c r="I56" s="42"/>
    </row>
    <row r="57" spans="1:9" ht="75.599999999999994">
      <c r="A57" s="106">
        <v>6.2</v>
      </c>
      <c r="B57" s="61" t="s">
        <v>1816</v>
      </c>
      <c r="C57" s="109" t="s">
        <v>2477</v>
      </c>
      <c r="D57" s="67" t="s">
        <v>1822</v>
      </c>
      <c r="E57" s="59">
        <v>20220930</v>
      </c>
      <c r="F57" s="67" t="s">
        <v>1818</v>
      </c>
      <c r="G57" s="42"/>
      <c r="H57" s="67" t="s">
        <v>1818</v>
      </c>
      <c r="I57" s="42"/>
    </row>
    <row r="58" spans="1:9" ht="151.19999999999999">
      <c r="A58" s="106">
        <v>6.2</v>
      </c>
      <c r="B58" s="61" t="s">
        <v>1816</v>
      </c>
      <c r="C58" s="109" t="s">
        <v>2399</v>
      </c>
      <c r="D58" s="67" t="s">
        <v>1821</v>
      </c>
      <c r="E58" s="59">
        <v>20220930</v>
      </c>
      <c r="F58" s="67" t="s">
        <v>1820</v>
      </c>
      <c r="G58" s="40" t="s">
        <v>1819</v>
      </c>
      <c r="H58" s="67" t="s">
        <v>1818</v>
      </c>
      <c r="I58" s="40" t="s">
        <v>1817</v>
      </c>
    </row>
    <row r="59" spans="1:9" ht="100.8">
      <c r="A59" s="106">
        <v>6.2</v>
      </c>
      <c r="B59" s="61" t="s">
        <v>1816</v>
      </c>
      <c r="C59" s="109" t="s">
        <v>2400</v>
      </c>
      <c r="D59" s="61" t="s">
        <v>1815</v>
      </c>
      <c r="E59" s="59">
        <v>20220930</v>
      </c>
      <c r="F59" s="67" t="s">
        <v>1814</v>
      </c>
      <c r="G59" s="42"/>
      <c r="H59" s="67" t="s">
        <v>1813</v>
      </c>
      <c r="I59" s="42"/>
    </row>
    <row r="60" spans="1:9" ht="180">
      <c r="A60" s="106">
        <v>6.3</v>
      </c>
      <c r="B60" s="61" t="s">
        <v>1811</v>
      </c>
      <c r="C60" s="108" t="s">
        <v>1812</v>
      </c>
      <c r="D60" s="61" t="s">
        <v>1811</v>
      </c>
      <c r="E60" s="59">
        <v>20220930</v>
      </c>
      <c r="F60" s="67" t="s">
        <v>1810</v>
      </c>
      <c r="G60" s="42"/>
      <c r="H60" s="61" t="s">
        <v>1809</v>
      </c>
      <c r="I60" s="42"/>
    </row>
    <row r="61" spans="1:9" ht="50.4">
      <c r="A61" s="106">
        <v>6.4</v>
      </c>
      <c r="B61" s="61" t="s">
        <v>1777</v>
      </c>
      <c r="C61" s="108" t="s">
        <v>1808</v>
      </c>
      <c r="D61" s="61" t="s">
        <v>1807</v>
      </c>
      <c r="E61" s="59">
        <v>20220930</v>
      </c>
      <c r="F61" s="61" t="s">
        <v>1806</v>
      </c>
      <c r="G61" s="42"/>
      <c r="H61" s="61" t="s">
        <v>1805</v>
      </c>
      <c r="I61" s="42"/>
    </row>
    <row r="62" spans="1:9" ht="50.4">
      <c r="A62" s="106">
        <v>6.4</v>
      </c>
      <c r="B62" s="61" t="s">
        <v>1777</v>
      </c>
      <c r="C62" s="108" t="s">
        <v>1804</v>
      </c>
      <c r="D62" s="61" t="s">
        <v>1803</v>
      </c>
      <c r="E62" s="59">
        <v>20220930</v>
      </c>
      <c r="F62" s="61" t="s">
        <v>1481</v>
      </c>
      <c r="G62" s="42"/>
      <c r="H62" s="73">
        <v>44767</v>
      </c>
      <c r="I62" s="42"/>
    </row>
    <row r="63" spans="1:9" ht="50.4">
      <c r="A63" s="106">
        <v>6.4</v>
      </c>
      <c r="B63" s="61" t="s">
        <v>1777</v>
      </c>
      <c r="C63" s="108" t="s">
        <v>1802</v>
      </c>
      <c r="D63" s="61" t="s">
        <v>1801</v>
      </c>
      <c r="E63" s="59">
        <v>20220930</v>
      </c>
      <c r="F63" s="61" t="s">
        <v>1800</v>
      </c>
      <c r="G63" s="42"/>
      <c r="H63" s="61" t="s">
        <v>1799</v>
      </c>
      <c r="I63" s="42"/>
    </row>
    <row r="64" spans="1:9" ht="50.4">
      <c r="A64" s="106">
        <v>6.4</v>
      </c>
      <c r="B64" s="61" t="s">
        <v>1777</v>
      </c>
      <c r="C64" s="108" t="s">
        <v>1798</v>
      </c>
      <c r="D64" s="61" t="s">
        <v>1797</v>
      </c>
      <c r="E64" s="59">
        <v>20220930</v>
      </c>
      <c r="F64" s="172">
        <v>39363</v>
      </c>
      <c r="G64" s="42"/>
      <c r="H64" s="73">
        <v>44767</v>
      </c>
      <c r="I64" s="42"/>
    </row>
    <row r="65" spans="1:9" ht="50.4">
      <c r="A65" s="106">
        <v>6.4</v>
      </c>
      <c r="B65" s="61" t="s">
        <v>1777</v>
      </c>
      <c r="C65" s="108" t="s">
        <v>1796</v>
      </c>
      <c r="D65" s="61" t="s">
        <v>1795</v>
      </c>
      <c r="E65" s="59">
        <v>20220930</v>
      </c>
      <c r="F65" s="68">
        <v>0.99</v>
      </c>
      <c r="G65" s="42"/>
      <c r="H65" s="68">
        <v>0.995</v>
      </c>
      <c r="I65" s="42"/>
    </row>
    <row r="66" spans="1:9" ht="50.4">
      <c r="A66" s="106">
        <v>6.4</v>
      </c>
      <c r="B66" s="61" t="s">
        <v>1777</v>
      </c>
      <c r="C66" s="108" t="s">
        <v>1794</v>
      </c>
      <c r="D66" s="61" t="s">
        <v>1793</v>
      </c>
      <c r="E66" s="59">
        <v>20220930</v>
      </c>
      <c r="F66" s="172">
        <v>43553</v>
      </c>
      <c r="G66" s="42"/>
      <c r="H66" s="73">
        <v>44767</v>
      </c>
      <c r="I66" s="42"/>
    </row>
    <row r="67" spans="1:9" ht="50.4">
      <c r="A67" s="106">
        <v>6.4</v>
      </c>
      <c r="B67" s="61" t="s">
        <v>1777</v>
      </c>
      <c r="C67" s="108" t="s">
        <v>1792</v>
      </c>
      <c r="D67" s="61" t="s">
        <v>1791</v>
      </c>
      <c r="E67" s="59">
        <v>20220930</v>
      </c>
      <c r="F67" s="61" t="s">
        <v>1790</v>
      </c>
      <c r="G67" s="42"/>
      <c r="H67" s="61" t="s">
        <v>1789</v>
      </c>
      <c r="I67" s="42"/>
    </row>
    <row r="68" spans="1:9" ht="50.4">
      <c r="A68" s="106">
        <v>6.4</v>
      </c>
      <c r="B68" s="61" t="s">
        <v>1777</v>
      </c>
      <c r="C68" s="108" t="s">
        <v>1788</v>
      </c>
      <c r="D68" s="61" t="s">
        <v>1787</v>
      </c>
      <c r="E68" s="59">
        <v>20220930</v>
      </c>
      <c r="F68" s="172">
        <v>43553</v>
      </c>
      <c r="G68" s="42"/>
      <c r="H68" s="73">
        <v>44767</v>
      </c>
      <c r="I68" s="42"/>
    </row>
    <row r="69" spans="1:9" ht="50.4">
      <c r="A69" s="106">
        <v>6.4</v>
      </c>
      <c r="B69" s="61" t="s">
        <v>1777</v>
      </c>
      <c r="C69" s="108" t="s">
        <v>1786</v>
      </c>
      <c r="D69" s="61" t="s">
        <v>1785</v>
      </c>
      <c r="E69" s="59">
        <v>20220930</v>
      </c>
      <c r="F69" s="61" t="s">
        <v>1481</v>
      </c>
      <c r="G69" s="42"/>
      <c r="H69" s="61" t="s">
        <v>1784</v>
      </c>
      <c r="I69" s="42"/>
    </row>
    <row r="70" spans="1:9" ht="50.4">
      <c r="A70" s="106">
        <v>6.4</v>
      </c>
      <c r="B70" s="61" t="s">
        <v>1777</v>
      </c>
      <c r="C70" s="109" t="s">
        <v>2401</v>
      </c>
      <c r="D70" s="61" t="s">
        <v>1783</v>
      </c>
      <c r="E70" s="59">
        <v>20220930</v>
      </c>
      <c r="F70" s="61" t="s">
        <v>1481</v>
      </c>
      <c r="G70" s="42"/>
      <c r="H70" s="73">
        <v>44767</v>
      </c>
      <c r="I70" s="42"/>
    </row>
    <row r="71" spans="1:9" ht="50.4">
      <c r="A71" s="106">
        <v>6.4</v>
      </c>
      <c r="B71" s="61" t="s">
        <v>1777</v>
      </c>
      <c r="C71" s="109" t="s">
        <v>2402</v>
      </c>
      <c r="D71" s="61" t="s">
        <v>1782</v>
      </c>
      <c r="E71" s="59">
        <v>20220930</v>
      </c>
      <c r="F71" s="59">
        <v>2</v>
      </c>
      <c r="G71" s="42"/>
      <c r="H71" s="59">
        <v>5</v>
      </c>
      <c r="I71" s="42"/>
    </row>
    <row r="72" spans="1:9" ht="50.4">
      <c r="A72" s="106">
        <v>6.4</v>
      </c>
      <c r="B72" s="61" t="s">
        <v>1777</v>
      </c>
      <c r="C72" s="109" t="s">
        <v>2403</v>
      </c>
      <c r="D72" s="61" t="s">
        <v>1781</v>
      </c>
      <c r="E72" s="59">
        <v>20220930</v>
      </c>
      <c r="F72" s="172">
        <v>43553</v>
      </c>
      <c r="G72" s="42"/>
      <c r="H72" s="73">
        <v>44767</v>
      </c>
      <c r="I72" s="42"/>
    </row>
    <row r="73" spans="1:9" ht="225">
      <c r="A73" s="106">
        <v>6.4</v>
      </c>
      <c r="B73" s="61" t="s">
        <v>1777</v>
      </c>
      <c r="C73" s="109" t="s">
        <v>2404</v>
      </c>
      <c r="D73" s="61" t="s">
        <v>1780</v>
      </c>
      <c r="E73" s="59">
        <v>20220930</v>
      </c>
      <c r="F73" s="67" t="s">
        <v>1779</v>
      </c>
      <c r="G73" s="42"/>
      <c r="H73" s="61" t="s">
        <v>1481</v>
      </c>
      <c r="I73" s="42"/>
    </row>
    <row r="74" spans="1:9" ht="50.4">
      <c r="A74" s="106">
        <v>6.4</v>
      </c>
      <c r="B74" s="61" t="s">
        <v>1777</v>
      </c>
      <c r="C74" s="109" t="s">
        <v>2405</v>
      </c>
      <c r="D74" s="61" t="s">
        <v>1778</v>
      </c>
      <c r="E74" s="59">
        <v>20220930</v>
      </c>
      <c r="F74" s="61" t="s">
        <v>1771</v>
      </c>
      <c r="G74" s="42"/>
      <c r="H74" s="61" t="s">
        <v>1771</v>
      </c>
      <c r="I74" s="42"/>
    </row>
    <row r="75" spans="1:9" ht="50.4">
      <c r="A75" s="106">
        <v>6.4</v>
      </c>
      <c r="B75" s="61" t="s">
        <v>1777</v>
      </c>
      <c r="C75" s="109" t="s">
        <v>2406</v>
      </c>
      <c r="D75" s="61" t="s">
        <v>1776</v>
      </c>
      <c r="E75" s="59">
        <v>20220930</v>
      </c>
      <c r="F75" s="61" t="s">
        <v>1481</v>
      </c>
      <c r="G75" s="42"/>
      <c r="H75" s="73">
        <v>44767</v>
      </c>
      <c r="I75" s="42"/>
    </row>
    <row r="76" spans="1:9" ht="50.4">
      <c r="A76" s="106">
        <v>6.5</v>
      </c>
      <c r="B76" s="61" t="s">
        <v>1757</v>
      </c>
      <c r="C76" s="108" t="s">
        <v>1775</v>
      </c>
      <c r="D76" s="61" t="s">
        <v>1774</v>
      </c>
      <c r="E76" s="59">
        <v>20220930</v>
      </c>
      <c r="F76" s="59">
        <v>156</v>
      </c>
      <c r="G76" s="42"/>
      <c r="H76" s="59">
        <v>0</v>
      </c>
      <c r="I76" s="42"/>
    </row>
    <row r="77" spans="1:9" ht="37.799999999999997">
      <c r="A77" s="106">
        <v>6.5</v>
      </c>
      <c r="B77" s="67" t="s">
        <v>1769</v>
      </c>
      <c r="C77" s="108" t="s">
        <v>1773</v>
      </c>
      <c r="D77" s="61" t="s">
        <v>1772</v>
      </c>
      <c r="E77" s="59">
        <v>20220930</v>
      </c>
      <c r="F77" s="61" t="s">
        <v>1771</v>
      </c>
      <c r="G77" s="42"/>
      <c r="H77" s="61" t="s">
        <v>1770</v>
      </c>
      <c r="I77" s="42"/>
    </row>
    <row r="78" spans="1:9" ht="37.799999999999997">
      <c r="A78" s="106">
        <v>6.5</v>
      </c>
      <c r="B78" s="67" t="s">
        <v>1769</v>
      </c>
      <c r="C78" s="108" t="s">
        <v>1768</v>
      </c>
      <c r="D78" s="61" t="s">
        <v>1767</v>
      </c>
      <c r="E78" s="59">
        <v>20220930</v>
      </c>
      <c r="F78" s="61" t="s">
        <v>1766</v>
      </c>
      <c r="G78" s="42"/>
      <c r="H78" s="61" t="s">
        <v>1765</v>
      </c>
      <c r="I78" s="42"/>
    </row>
    <row r="79" spans="1:9" ht="37.799999999999997">
      <c r="A79" s="106">
        <v>6.5</v>
      </c>
      <c r="B79" s="61" t="s">
        <v>1757</v>
      </c>
      <c r="C79" s="108" t="s">
        <v>1764</v>
      </c>
      <c r="D79" s="61" t="s">
        <v>1763</v>
      </c>
      <c r="E79" s="59">
        <v>20220930</v>
      </c>
      <c r="F79" s="173">
        <v>10552</v>
      </c>
      <c r="G79" s="42"/>
      <c r="H79" s="59">
        <v>392</v>
      </c>
      <c r="I79" s="40" t="s">
        <v>1762</v>
      </c>
    </row>
    <row r="80" spans="1:9" ht="37.799999999999997">
      <c r="A80" s="106">
        <v>6.5</v>
      </c>
      <c r="B80" s="61" t="s">
        <v>1757</v>
      </c>
      <c r="C80" s="108" t="s">
        <v>1761</v>
      </c>
      <c r="D80" s="61" t="s">
        <v>1509</v>
      </c>
      <c r="E80" s="59">
        <v>20220930</v>
      </c>
      <c r="F80" s="68">
        <v>0.98519999999999996</v>
      </c>
      <c r="G80" s="42"/>
      <c r="H80" s="68">
        <v>1</v>
      </c>
      <c r="I80" s="42"/>
    </row>
    <row r="81" spans="1:9" ht="37.799999999999997">
      <c r="A81" s="106">
        <v>6.5</v>
      </c>
      <c r="B81" s="61" t="s">
        <v>1757</v>
      </c>
      <c r="C81" s="108" t="s">
        <v>1760</v>
      </c>
      <c r="D81" s="61" t="s">
        <v>1759</v>
      </c>
      <c r="E81" s="59">
        <v>20220930</v>
      </c>
      <c r="F81" s="61" t="s">
        <v>1758</v>
      </c>
      <c r="G81" s="42"/>
      <c r="H81" s="61" t="s">
        <v>1753</v>
      </c>
      <c r="I81" s="42"/>
    </row>
    <row r="82" spans="1:9" ht="37.799999999999997">
      <c r="A82" s="106">
        <v>6.5</v>
      </c>
      <c r="B82" s="61" t="s">
        <v>1757</v>
      </c>
      <c r="C82" s="108" t="s">
        <v>1756</v>
      </c>
      <c r="D82" s="61" t="s">
        <v>1755</v>
      </c>
      <c r="E82" s="59">
        <v>20220930</v>
      </c>
      <c r="F82" s="61" t="s">
        <v>1754</v>
      </c>
      <c r="G82" s="42"/>
      <c r="H82" s="61" t="s">
        <v>1753</v>
      </c>
      <c r="I82" s="42"/>
    </row>
    <row r="83" spans="1:9" ht="25.2">
      <c r="A83" s="106">
        <v>6.6</v>
      </c>
      <c r="B83" s="61" t="s">
        <v>1751</v>
      </c>
      <c r="C83" s="108" t="s">
        <v>1752</v>
      </c>
      <c r="D83" s="61" t="s">
        <v>1751</v>
      </c>
      <c r="E83" s="59">
        <v>20220930</v>
      </c>
      <c r="F83" s="61" t="s">
        <v>1750</v>
      </c>
      <c r="G83" s="39"/>
      <c r="H83" s="61" t="s">
        <v>1749</v>
      </c>
      <c r="I83" s="39"/>
    </row>
    <row r="84" spans="1:9" ht="25.2">
      <c r="A84" s="106">
        <v>6.7</v>
      </c>
      <c r="B84" s="61" t="s">
        <v>1747</v>
      </c>
      <c r="C84" s="108" t="s">
        <v>1748</v>
      </c>
      <c r="D84" s="61" t="s">
        <v>1747</v>
      </c>
      <c r="E84" s="59">
        <v>20220930</v>
      </c>
      <c r="F84" s="61" t="s">
        <v>1746</v>
      </c>
      <c r="G84" s="39"/>
      <c r="H84" s="61" t="s">
        <v>1745</v>
      </c>
      <c r="I84" s="39"/>
    </row>
    <row r="85" spans="1:9" ht="88.2">
      <c r="A85" s="106">
        <v>6.8</v>
      </c>
      <c r="B85" s="61" t="s">
        <v>1743</v>
      </c>
      <c r="C85" s="108" t="s">
        <v>1744</v>
      </c>
      <c r="D85" s="170" t="s">
        <v>2758</v>
      </c>
      <c r="E85" s="59">
        <v>20220930</v>
      </c>
      <c r="F85" s="61" t="s">
        <v>1481</v>
      </c>
      <c r="G85" s="42" t="s">
        <v>1742</v>
      </c>
      <c r="H85" s="61" t="s">
        <v>1741</v>
      </c>
      <c r="I85" s="42"/>
    </row>
    <row r="86" spans="1:9" ht="37.799999999999997">
      <c r="A86" s="106">
        <v>7.1</v>
      </c>
      <c r="B86" s="61" t="s">
        <v>1691</v>
      </c>
      <c r="C86" s="108" t="s">
        <v>1740</v>
      </c>
      <c r="D86" s="61" t="s">
        <v>1739</v>
      </c>
      <c r="E86" s="59">
        <v>20220930</v>
      </c>
      <c r="F86" s="61" t="s">
        <v>1738</v>
      </c>
      <c r="G86" s="42"/>
      <c r="H86" s="61" t="s">
        <v>1737</v>
      </c>
      <c r="I86" s="42"/>
    </row>
    <row r="87" spans="1:9" ht="63">
      <c r="A87" s="106">
        <v>7.1</v>
      </c>
      <c r="B87" s="61" t="s">
        <v>1691</v>
      </c>
      <c r="C87" s="108" t="s">
        <v>1736</v>
      </c>
      <c r="D87" s="170" t="s">
        <v>2759</v>
      </c>
      <c r="E87" s="59">
        <v>20220930</v>
      </c>
      <c r="F87" s="61" t="s">
        <v>1717</v>
      </c>
      <c r="G87" s="42" t="s">
        <v>1735</v>
      </c>
      <c r="H87" s="61" t="s">
        <v>1643</v>
      </c>
      <c r="I87" s="42"/>
    </row>
    <row r="88" spans="1:9" ht="37.799999999999997">
      <c r="A88" s="106">
        <v>7.1</v>
      </c>
      <c r="B88" s="61" t="s">
        <v>1691</v>
      </c>
      <c r="C88" s="108" t="s">
        <v>1734</v>
      </c>
      <c r="D88" s="61" t="s">
        <v>1733</v>
      </c>
      <c r="E88" s="59">
        <v>20220930</v>
      </c>
      <c r="F88" s="61" t="s">
        <v>1717</v>
      </c>
      <c r="G88" s="42"/>
      <c r="H88" s="61" t="s">
        <v>1643</v>
      </c>
      <c r="I88" s="42"/>
    </row>
    <row r="89" spans="1:9" ht="37.799999999999997">
      <c r="A89" s="106">
        <v>7.1</v>
      </c>
      <c r="B89" s="61" t="s">
        <v>1691</v>
      </c>
      <c r="C89" s="108" t="s">
        <v>1732</v>
      </c>
      <c r="D89" s="61" t="s">
        <v>1731</v>
      </c>
      <c r="E89" s="59">
        <v>20220930</v>
      </c>
      <c r="F89" s="61" t="s">
        <v>1717</v>
      </c>
      <c r="G89" s="42"/>
      <c r="H89" s="61" t="s">
        <v>1643</v>
      </c>
      <c r="I89" s="42"/>
    </row>
    <row r="90" spans="1:9" ht="37.799999999999997">
      <c r="A90" s="106">
        <v>7.1</v>
      </c>
      <c r="B90" s="61" t="s">
        <v>1691</v>
      </c>
      <c r="C90" s="108" t="s">
        <v>1730</v>
      </c>
      <c r="D90" s="61" t="s">
        <v>1729</v>
      </c>
      <c r="E90" s="59">
        <v>20220930</v>
      </c>
      <c r="F90" s="61" t="s">
        <v>1728</v>
      </c>
      <c r="G90" s="42"/>
      <c r="H90" s="61" t="s">
        <v>1643</v>
      </c>
      <c r="I90" s="42"/>
    </row>
    <row r="91" spans="1:9" ht="63">
      <c r="A91" s="106">
        <v>7.1</v>
      </c>
      <c r="B91" s="61" t="s">
        <v>1691</v>
      </c>
      <c r="C91" s="108" t="s">
        <v>1727</v>
      </c>
      <c r="D91" s="61" t="s">
        <v>1726</v>
      </c>
      <c r="E91" s="59">
        <v>20220930</v>
      </c>
      <c r="F91" s="61" t="s">
        <v>1717</v>
      </c>
      <c r="G91" s="42"/>
      <c r="H91" s="61" t="s">
        <v>1643</v>
      </c>
      <c r="I91" s="42"/>
    </row>
    <row r="92" spans="1:9" ht="163.80000000000001">
      <c r="A92" s="106">
        <v>7.1</v>
      </c>
      <c r="B92" s="61" t="s">
        <v>1691</v>
      </c>
      <c r="C92" s="108" t="s">
        <v>1725</v>
      </c>
      <c r="D92" s="61" t="s">
        <v>1724</v>
      </c>
      <c r="E92" s="59">
        <v>20220930</v>
      </c>
      <c r="F92" s="61" t="s">
        <v>1723</v>
      </c>
      <c r="G92" s="40" t="s">
        <v>1722</v>
      </c>
      <c r="H92" s="61" t="s">
        <v>1643</v>
      </c>
      <c r="I92" s="42"/>
    </row>
    <row r="93" spans="1:9" ht="63">
      <c r="A93" s="106">
        <v>7.1</v>
      </c>
      <c r="B93" s="61" t="s">
        <v>1691</v>
      </c>
      <c r="C93" s="108" t="s">
        <v>1721</v>
      </c>
      <c r="D93" s="61" t="s">
        <v>1720</v>
      </c>
      <c r="E93" s="59">
        <v>20220930</v>
      </c>
      <c r="F93" s="170" t="s">
        <v>2565</v>
      </c>
      <c r="G93" s="42"/>
      <c r="H93" s="61" t="s">
        <v>1643</v>
      </c>
      <c r="I93" s="42"/>
    </row>
    <row r="94" spans="1:9" ht="37.799999999999997">
      <c r="A94" s="106">
        <v>7.1</v>
      </c>
      <c r="B94" s="61" t="s">
        <v>1691</v>
      </c>
      <c r="C94" s="108" t="s">
        <v>1719</v>
      </c>
      <c r="D94" s="61" t="s">
        <v>1718</v>
      </c>
      <c r="E94" s="59">
        <v>20220930</v>
      </c>
      <c r="F94" s="61" t="s">
        <v>1717</v>
      </c>
      <c r="G94" s="39"/>
      <c r="H94" s="61" t="s">
        <v>1643</v>
      </c>
      <c r="I94" s="39"/>
    </row>
    <row r="95" spans="1:9" ht="37.799999999999997">
      <c r="A95" s="106">
        <v>7.1</v>
      </c>
      <c r="B95" s="61" t="s">
        <v>1691</v>
      </c>
      <c r="C95" s="109" t="s">
        <v>2407</v>
      </c>
      <c r="D95" s="61" t="s">
        <v>1716</v>
      </c>
      <c r="E95" s="59">
        <v>20220930</v>
      </c>
      <c r="F95" s="61" t="s">
        <v>1715</v>
      </c>
      <c r="G95" s="39"/>
      <c r="H95" s="61" t="s">
        <v>1643</v>
      </c>
      <c r="I95" s="39"/>
    </row>
    <row r="96" spans="1:9" ht="50.4">
      <c r="A96" s="106">
        <v>7.1</v>
      </c>
      <c r="B96" s="61" t="s">
        <v>1691</v>
      </c>
      <c r="C96" s="109" t="s">
        <v>2408</v>
      </c>
      <c r="D96" s="61" t="s">
        <v>1714</v>
      </c>
      <c r="E96" s="59">
        <v>20220930</v>
      </c>
      <c r="F96" s="61" t="s">
        <v>1713</v>
      </c>
      <c r="G96" s="42"/>
      <c r="H96" s="61" t="s">
        <v>1643</v>
      </c>
      <c r="I96" s="42"/>
    </row>
    <row r="97" spans="1:9" ht="37.799999999999997">
      <c r="A97" s="106">
        <v>7.2</v>
      </c>
      <c r="B97" s="61" t="s">
        <v>1712</v>
      </c>
      <c r="C97" s="108" t="s">
        <v>1711</v>
      </c>
      <c r="D97" s="61" t="s">
        <v>1710</v>
      </c>
      <c r="E97" s="59">
        <v>20220930</v>
      </c>
      <c r="F97" s="61" t="s">
        <v>1481</v>
      </c>
      <c r="G97" s="42"/>
      <c r="H97" s="61" t="s">
        <v>1643</v>
      </c>
      <c r="I97" s="42"/>
    </row>
    <row r="98" spans="1:9" ht="75.599999999999994">
      <c r="A98" s="106">
        <v>7.3</v>
      </c>
      <c r="B98" s="61" t="s">
        <v>1691</v>
      </c>
      <c r="C98" s="108" t="s">
        <v>1709</v>
      </c>
      <c r="D98" s="67" t="s">
        <v>1708</v>
      </c>
      <c r="E98" s="59">
        <v>20220930</v>
      </c>
      <c r="F98" s="61" t="s">
        <v>1707</v>
      </c>
      <c r="G98" s="42"/>
      <c r="H98" s="61" t="s">
        <v>1706</v>
      </c>
      <c r="I98" s="42"/>
    </row>
    <row r="99" spans="1:9" ht="50.4">
      <c r="A99" s="106">
        <v>7.3</v>
      </c>
      <c r="B99" s="61" t="s">
        <v>1691</v>
      </c>
      <c r="C99" s="108" t="s">
        <v>1705</v>
      </c>
      <c r="D99" s="61" t="s">
        <v>1704</v>
      </c>
      <c r="E99" s="59">
        <v>20220930</v>
      </c>
      <c r="F99" s="61" t="s">
        <v>1701</v>
      </c>
      <c r="G99" s="42"/>
      <c r="H99" s="61" t="s">
        <v>1700</v>
      </c>
      <c r="I99" s="42"/>
    </row>
    <row r="100" spans="1:9" ht="50.4">
      <c r="A100" s="106">
        <v>7.3</v>
      </c>
      <c r="B100" s="61" t="s">
        <v>1691</v>
      </c>
      <c r="C100" s="108" t="s">
        <v>1703</v>
      </c>
      <c r="D100" s="61" t="s">
        <v>1702</v>
      </c>
      <c r="E100" s="59">
        <v>20220930</v>
      </c>
      <c r="F100" s="61" t="s">
        <v>1701</v>
      </c>
      <c r="G100" s="42"/>
      <c r="H100" s="61" t="s">
        <v>1700</v>
      </c>
      <c r="I100" s="42"/>
    </row>
    <row r="101" spans="1:9" ht="63">
      <c r="A101" s="106">
        <v>7.3</v>
      </c>
      <c r="B101" s="61" t="s">
        <v>1691</v>
      </c>
      <c r="C101" s="108" t="s">
        <v>1699</v>
      </c>
      <c r="D101" s="61" t="s">
        <v>1698</v>
      </c>
      <c r="E101" s="59">
        <v>20220930</v>
      </c>
      <c r="F101" s="61" t="s">
        <v>1697</v>
      </c>
      <c r="G101" s="42"/>
      <c r="H101" s="61" t="s">
        <v>1696</v>
      </c>
      <c r="I101" s="40" t="s">
        <v>1595</v>
      </c>
    </row>
    <row r="102" spans="1:9" ht="75.599999999999994">
      <c r="A102" s="106">
        <v>7.3</v>
      </c>
      <c r="B102" s="61" t="s">
        <v>1691</v>
      </c>
      <c r="C102" s="108" t="s">
        <v>1695</v>
      </c>
      <c r="D102" s="67" t="s">
        <v>1694</v>
      </c>
      <c r="E102" s="59">
        <v>20220930</v>
      </c>
      <c r="F102" s="61" t="s">
        <v>1481</v>
      </c>
      <c r="G102" s="40" t="s">
        <v>1688</v>
      </c>
      <c r="H102" s="61" t="s">
        <v>1481</v>
      </c>
      <c r="I102" s="40" t="s">
        <v>1688</v>
      </c>
    </row>
    <row r="103" spans="1:9" ht="75.599999999999994">
      <c r="A103" s="106">
        <v>7.3</v>
      </c>
      <c r="B103" s="61" t="s">
        <v>1691</v>
      </c>
      <c r="C103" s="108" t="s">
        <v>1693</v>
      </c>
      <c r="D103" s="61" t="s">
        <v>1692</v>
      </c>
      <c r="E103" s="59">
        <v>20220930</v>
      </c>
      <c r="F103" s="61" t="s">
        <v>1481</v>
      </c>
      <c r="G103" s="40" t="s">
        <v>1688</v>
      </c>
      <c r="H103" s="61" t="s">
        <v>1481</v>
      </c>
      <c r="I103" s="40" t="s">
        <v>1688</v>
      </c>
    </row>
    <row r="104" spans="1:9" ht="75.599999999999994">
      <c r="A104" s="106">
        <v>7.3</v>
      </c>
      <c r="B104" s="61" t="s">
        <v>1691</v>
      </c>
      <c r="C104" s="108" t="s">
        <v>1690</v>
      </c>
      <c r="D104" s="61" t="s">
        <v>1689</v>
      </c>
      <c r="E104" s="59">
        <v>20220930</v>
      </c>
      <c r="F104" s="61" t="s">
        <v>1481</v>
      </c>
      <c r="G104" s="40" t="s">
        <v>1688</v>
      </c>
      <c r="H104" s="61" t="s">
        <v>1481</v>
      </c>
      <c r="I104" s="40" t="s">
        <v>1688</v>
      </c>
    </row>
    <row r="105" spans="1:9" ht="25.2">
      <c r="A105" s="106">
        <v>12.1</v>
      </c>
      <c r="B105" s="61" t="s">
        <v>1685</v>
      </c>
      <c r="C105" s="110" t="s">
        <v>2409</v>
      </c>
      <c r="D105" s="61" t="s">
        <v>1687</v>
      </c>
      <c r="E105" s="59">
        <v>20220930</v>
      </c>
      <c r="F105" s="68">
        <v>0</v>
      </c>
      <c r="G105" s="39"/>
      <c r="H105" s="61" t="s">
        <v>1481</v>
      </c>
      <c r="I105" s="40" t="s">
        <v>1681</v>
      </c>
    </row>
    <row r="106" spans="1:9" ht="25.2">
      <c r="A106" s="106">
        <v>12.1</v>
      </c>
      <c r="B106" s="61" t="s">
        <v>1685</v>
      </c>
      <c r="C106" s="110" t="s">
        <v>2410</v>
      </c>
      <c r="D106" s="61" t="s">
        <v>1686</v>
      </c>
      <c r="E106" s="59">
        <v>20220930</v>
      </c>
      <c r="F106" s="61" t="s">
        <v>1481</v>
      </c>
      <c r="G106" s="40" t="s">
        <v>1676</v>
      </c>
      <c r="H106" s="61" t="s">
        <v>1481</v>
      </c>
      <c r="I106" s="40" t="s">
        <v>1679</v>
      </c>
    </row>
    <row r="107" spans="1:9" ht="25.2">
      <c r="A107" s="106">
        <v>12.1</v>
      </c>
      <c r="B107" s="61" t="s">
        <v>1685</v>
      </c>
      <c r="C107" s="110" t="s">
        <v>2411</v>
      </c>
      <c r="D107" s="61" t="s">
        <v>1684</v>
      </c>
      <c r="E107" s="59">
        <v>20220930</v>
      </c>
      <c r="F107" s="61" t="s">
        <v>1481</v>
      </c>
      <c r="G107" s="40" t="s">
        <v>1676</v>
      </c>
      <c r="H107" s="61" t="s">
        <v>1481</v>
      </c>
      <c r="I107" s="40" t="s">
        <v>1683</v>
      </c>
    </row>
    <row r="108" spans="1:9" ht="25.2">
      <c r="A108" s="106">
        <v>12.2</v>
      </c>
      <c r="B108" s="61" t="s">
        <v>1678</v>
      </c>
      <c r="C108" s="110" t="s">
        <v>2412</v>
      </c>
      <c r="D108" s="61" t="s">
        <v>1682</v>
      </c>
      <c r="E108" s="59">
        <v>20220930</v>
      </c>
      <c r="F108" s="68">
        <v>0</v>
      </c>
      <c r="G108" s="39"/>
      <c r="H108" s="61" t="s">
        <v>1481</v>
      </c>
      <c r="I108" s="40" t="s">
        <v>1681</v>
      </c>
    </row>
    <row r="109" spans="1:9" ht="25.2">
      <c r="A109" s="106">
        <v>12.2</v>
      </c>
      <c r="B109" s="61" t="s">
        <v>1678</v>
      </c>
      <c r="C109" s="110" t="s">
        <v>2413</v>
      </c>
      <c r="D109" s="61" t="s">
        <v>1680</v>
      </c>
      <c r="E109" s="59">
        <v>20220930</v>
      </c>
      <c r="F109" s="61" t="s">
        <v>1481</v>
      </c>
      <c r="G109" s="40" t="s">
        <v>1676</v>
      </c>
      <c r="H109" s="61" t="s">
        <v>1481</v>
      </c>
      <c r="I109" s="40" t="s">
        <v>1679</v>
      </c>
    </row>
    <row r="110" spans="1:9" ht="25.2">
      <c r="A110" s="106">
        <v>12.2</v>
      </c>
      <c r="B110" s="61" t="s">
        <v>1678</v>
      </c>
      <c r="C110" s="110" t="s">
        <v>2414</v>
      </c>
      <c r="D110" s="61" t="s">
        <v>1677</v>
      </c>
      <c r="E110" s="59">
        <v>20220930</v>
      </c>
      <c r="F110" s="61" t="s">
        <v>1481</v>
      </c>
      <c r="G110" s="40" t="s">
        <v>1676</v>
      </c>
      <c r="H110" s="61" t="s">
        <v>1481</v>
      </c>
      <c r="I110" s="40" t="s">
        <v>1675</v>
      </c>
    </row>
    <row r="111" spans="1:9" ht="25.2">
      <c r="A111" s="106">
        <v>13.1</v>
      </c>
      <c r="B111" s="61" t="s">
        <v>1668</v>
      </c>
      <c r="C111" s="110" t="s">
        <v>2415</v>
      </c>
      <c r="D111" s="61" t="s">
        <v>1674</v>
      </c>
      <c r="E111" s="59">
        <v>20220930</v>
      </c>
      <c r="F111" s="61" t="s">
        <v>1481</v>
      </c>
      <c r="G111" s="40" t="s">
        <v>1666</v>
      </c>
      <c r="H111" s="61" t="s">
        <v>1481</v>
      </c>
      <c r="I111" s="40" t="s">
        <v>1666</v>
      </c>
    </row>
    <row r="112" spans="1:9" ht="25.2">
      <c r="A112" s="106">
        <v>13.1</v>
      </c>
      <c r="B112" s="61" t="s">
        <v>1668</v>
      </c>
      <c r="C112" s="110" t="s">
        <v>2416</v>
      </c>
      <c r="D112" s="61" t="s">
        <v>1673</v>
      </c>
      <c r="E112" s="59">
        <v>20220930</v>
      </c>
      <c r="F112" s="61" t="s">
        <v>1481</v>
      </c>
      <c r="G112" s="40" t="s">
        <v>1666</v>
      </c>
      <c r="H112" s="61" t="s">
        <v>1481</v>
      </c>
      <c r="I112" s="40" t="s">
        <v>1666</v>
      </c>
    </row>
    <row r="113" spans="1:9" ht="25.2">
      <c r="A113" s="106">
        <v>13.1</v>
      </c>
      <c r="B113" s="61" t="s">
        <v>1668</v>
      </c>
      <c r="C113" s="108" t="s">
        <v>1672</v>
      </c>
      <c r="D113" s="61" t="s">
        <v>1671</v>
      </c>
      <c r="E113" s="59">
        <v>20220930</v>
      </c>
      <c r="F113" s="61" t="s">
        <v>1481</v>
      </c>
      <c r="G113" s="40" t="s">
        <v>1666</v>
      </c>
      <c r="H113" s="61" t="s">
        <v>1481</v>
      </c>
      <c r="I113" s="40" t="s">
        <v>1666</v>
      </c>
    </row>
    <row r="114" spans="1:9" ht="25.2">
      <c r="A114" s="106">
        <v>13.1</v>
      </c>
      <c r="B114" s="61" t="s">
        <v>1668</v>
      </c>
      <c r="C114" s="108" t="s">
        <v>1670</v>
      </c>
      <c r="D114" s="61" t="s">
        <v>1669</v>
      </c>
      <c r="E114" s="59">
        <v>20220930</v>
      </c>
      <c r="F114" s="61" t="s">
        <v>1481</v>
      </c>
      <c r="G114" s="40" t="s">
        <v>1666</v>
      </c>
      <c r="H114" s="61" t="s">
        <v>1481</v>
      </c>
      <c r="I114" s="40" t="s">
        <v>1666</v>
      </c>
    </row>
    <row r="115" spans="1:9" ht="25.2">
      <c r="A115" s="106">
        <v>13.1</v>
      </c>
      <c r="B115" s="61" t="s">
        <v>1668</v>
      </c>
      <c r="C115" s="110" t="s">
        <v>2417</v>
      </c>
      <c r="D115" s="61" t="s">
        <v>1667</v>
      </c>
      <c r="E115" s="59">
        <v>20220930</v>
      </c>
      <c r="F115" s="61" t="s">
        <v>1481</v>
      </c>
      <c r="G115" s="40" t="s">
        <v>1666</v>
      </c>
      <c r="H115" s="61" t="s">
        <v>1481</v>
      </c>
      <c r="I115" s="40" t="s">
        <v>1666</v>
      </c>
    </row>
    <row r="116" spans="1:9" ht="42" customHeight="1">
      <c r="A116" s="106">
        <v>14.1</v>
      </c>
      <c r="B116" s="61" t="s">
        <v>1662</v>
      </c>
      <c r="C116" s="110" t="s">
        <v>2418</v>
      </c>
      <c r="D116" s="61" t="s">
        <v>1665</v>
      </c>
      <c r="E116" s="59">
        <v>20220930</v>
      </c>
      <c r="F116" s="68">
        <v>0.8508</v>
      </c>
      <c r="G116" s="39"/>
      <c r="H116" s="61" t="s">
        <v>1481</v>
      </c>
      <c r="I116" s="40" t="s">
        <v>1532</v>
      </c>
    </row>
    <row r="117" spans="1:9" ht="25.2">
      <c r="A117" s="106">
        <v>14.1</v>
      </c>
      <c r="B117" s="61" t="s">
        <v>1662</v>
      </c>
      <c r="C117" s="110" t="s">
        <v>2419</v>
      </c>
      <c r="D117" s="61" t="s">
        <v>1664</v>
      </c>
      <c r="E117" s="59">
        <v>20220930</v>
      </c>
      <c r="F117" s="68">
        <v>0.1492</v>
      </c>
      <c r="G117" s="39"/>
      <c r="H117" s="61" t="s">
        <v>1481</v>
      </c>
      <c r="I117" s="40" t="s">
        <v>1532</v>
      </c>
    </row>
    <row r="118" spans="1:9" ht="37.799999999999997">
      <c r="A118" s="106">
        <v>14.1</v>
      </c>
      <c r="B118" s="61" t="s">
        <v>1662</v>
      </c>
      <c r="C118" s="110" t="s">
        <v>2420</v>
      </c>
      <c r="D118" s="61" t="s">
        <v>1663</v>
      </c>
      <c r="E118" s="59">
        <v>20220930</v>
      </c>
      <c r="F118" s="61" t="s">
        <v>1481</v>
      </c>
      <c r="G118" s="40" t="s">
        <v>1660</v>
      </c>
      <c r="H118" s="61" t="s">
        <v>1481</v>
      </c>
      <c r="I118" s="40" t="s">
        <v>1660</v>
      </c>
    </row>
    <row r="119" spans="1:9" ht="37.799999999999997">
      <c r="A119" s="106">
        <v>14.1</v>
      </c>
      <c r="B119" s="61" t="s">
        <v>1662</v>
      </c>
      <c r="C119" s="110" t="s">
        <v>2421</v>
      </c>
      <c r="D119" s="61" t="s">
        <v>1661</v>
      </c>
      <c r="E119" s="59">
        <v>20220930</v>
      </c>
      <c r="F119" s="61" t="s">
        <v>1481</v>
      </c>
      <c r="G119" s="40" t="s">
        <v>1660</v>
      </c>
      <c r="H119" s="61" t="s">
        <v>1481</v>
      </c>
      <c r="I119" s="40" t="s">
        <v>1660</v>
      </c>
    </row>
    <row r="120" spans="1:9" ht="64.8">
      <c r="A120" s="106">
        <v>15.1</v>
      </c>
      <c r="B120" s="61" t="s">
        <v>1658</v>
      </c>
      <c r="C120" s="110" t="s">
        <v>2422</v>
      </c>
      <c r="D120" s="61" t="s">
        <v>1659</v>
      </c>
      <c r="E120" s="59">
        <v>20220930</v>
      </c>
      <c r="F120" s="174" t="s">
        <v>1650</v>
      </c>
      <c r="G120" s="42"/>
      <c r="H120" s="61" t="s">
        <v>1643</v>
      </c>
      <c r="I120" s="42"/>
    </row>
    <row r="121" spans="1:9" ht="64.8">
      <c r="A121" s="106">
        <v>15.1</v>
      </c>
      <c r="B121" s="61" t="s">
        <v>1658</v>
      </c>
      <c r="C121" s="110" t="s">
        <v>2423</v>
      </c>
      <c r="D121" s="61" t="s">
        <v>1657</v>
      </c>
      <c r="E121" s="59">
        <v>20220930</v>
      </c>
      <c r="F121" s="174" t="s">
        <v>1650</v>
      </c>
      <c r="G121" s="42"/>
      <c r="H121" s="61" t="s">
        <v>1643</v>
      </c>
      <c r="I121" s="42"/>
    </row>
    <row r="122" spans="1:9" ht="64.8">
      <c r="A122" s="106">
        <v>15.2</v>
      </c>
      <c r="B122" s="61" t="s">
        <v>1652</v>
      </c>
      <c r="C122" s="110" t="s">
        <v>2424</v>
      </c>
      <c r="D122" s="61" t="s">
        <v>1656</v>
      </c>
      <c r="E122" s="59">
        <v>20220930</v>
      </c>
      <c r="F122" s="174" t="s">
        <v>1650</v>
      </c>
      <c r="G122" s="42"/>
      <c r="H122" s="61" t="s">
        <v>1643</v>
      </c>
      <c r="I122" s="42"/>
    </row>
    <row r="123" spans="1:9" ht="64.8">
      <c r="A123" s="106">
        <v>15.2</v>
      </c>
      <c r="B123" s="61" t="s">
        <v>1652</v>
      </c>
      <c r="C123" s="110" t="s">
        <v>2425</v>
      </c>
      <c r="D123" s="61" t="s">
        <v>1655</v>
      </c>
      <c r="E123" s="59">
        <v>20220930</v>
      </c>
      <c r="F123" s="174" t="s">
        <v>1650</v>
      </c>
      <c r="G123" s="42"/>
      <c r="H123" s="61" t="s">
        <v>1643</v>
      </c>
      <c r="I123" s="42"/>
    </row>
    <row r="124" spans="1:9" ht="64.8">
      <c r="A124" s="106">
        <v>15.2</v>
      </c>
      <c r="B124" s="61" t="s">
        <v>1652</v>
      </c>
      <c r="C124" s="110" t="s">
        <v>2426</v>
      </c>
      <c r="D124" s="61" t="s">
        <v>1654</v>
      </c>
      <c r="E124" s="59">
        <v>20220930</v>
      </c>
      <c r="F124" s="174" t="s">
        <v>1650</v>
      </c>
      <c r="G124" s="42"/>
      <c r="H124" s="61" t="s">
        <v>1643</v>
      </c>
      <c r="I124" s="42"/>
    </row>
    <row r="125" spans="1:9" ht="64.8">
      <c r="A125" s="106">
        <v>15.2</v>
      </c>
      <c r="B125" s="61" t="s">
        <v>1652</v>
      </c>
      <c r="C125" s="110" t="s">
        <v>2427</v>
      </c>
      <c r="D125" s="61" t="s">
        <v>1653</v>
      </c>
      <c r="E125" s="59">
        <v>20220930</v>
      </c>
      <c r="F125" s="174" t="s">
        <v>1650</v>
      </c>
      <c r="G125" s="42"/>
      <c r="H125" s="61" t="s">
        <v>1643</v>
      </c>
      <c r="I125" s="42"/>
    </row>
    <row r="126" spans="1:9" ht="64.8">
      <c r="A126" s="106">
        <v>15.2</v>
      </c>
      <c r="B126" s="61" t="s">
        <v>1652</v>
      </c>
      <c r="C126" s="110" t="s">
        <v>2428</v>
      </c>
      <c r="D126" s="61" t="s">
        <v>1651</v>
      </c>
      <c r="E126" s="59">
        <v>20220930</v>
      </c>
      <c r="F126" s="174" t="s">
        <v>1650</v>
      </c>
      <c r="G126" s="42"/>
      <c r="H126" s="61" t="s">
        <v>1643</v>
      </c>
      <c r="I126" s="42"/>
    </row>
    <row r="127" spans="1:9" ht="37.799999999999997">
      <c r="A127" s="106">
        <v>15.2</v>
      </c>
      <c r="B127" s="61" t="s">
        <v>1648</v>
      </c>
      <c r="C127" s="110" t="s">
        <v>2429</v>
      </c>
      <c r="D127" s="61" t="s">
        <v>1649</v>
      </c>
      <c r="E127" s="59">
        <v>20220930</v>
      </c>
      <c r="F127" s="170" t="s">
        <v>2756</v>
      </c>
      <c r="G127" s="39"/>
      <c r="H127" s="61" t="s">
        <v>1643</v>
      </c>
      <c r="I127" s="39"/>
    </row>
    <row r="128" spans="1:9" ht="37.799999999999997">
      <c r="A128" s="106">
        <v>15.2</v>
      </c>
      <c r="B128" s="61" t="s">
        <v>1648</v>
      </c>
      <c r="C128" s="110" t="s">
        <v>2430</v>
      </c>
      <c r="D128" s="61" t="s">
        <v>1647</v>
      </c>
      <c r="E128" s="59">
        <v>20220930</v>
      </c>
      <c r="F128" s="61" t="s">
        <v>1481</v>
      </c>
      <c r="G128" s="39"/>
      <c r="H128" s="61" t="s">
        <v>1643</v>
      </c>
      <c r="I128" s="39"/>
    </row>
    <row r="129" spans="1:9" ht="37.799999999999997">
      <c r="A129" s="106">
        <v>15.3</v>
      </c>
      <c r="B129" s="61" t="s">
        <v>1645</v>
      </c>
      <c r="C129" s="110" t="s">
        <v>2431</v>
      </c>
      <c r="D129" s="61" t="s">
        <v>1646</v>
      </c>
      <c r="E129" s="59">
        <v>20220930</v>
      </c>
      <c r="F129" s="68">
        <v>0.85629999999999995</v>
      </c>
      <c r="G129" s="39"/>
      <c r="H129" s="61" t="s">
        <v>1643</v>
      </c>
      <c r="I129" s="39"/>
    </row>
    <row r="130" spans="1:9" ht="37.799999999999997">
      <c r="A130" s="106">
        <v>15.3</v>
      </c>
      <c r="B130" s="61" t="s">
        <v>1645</v>
      </c>
      <c r="C130" s="110" t="s">
        <v>2432</v>
      </c>
      <c r="D130" s="61" t="s">
        <v>1644</v>
      </c>
      <c r="E130" s="59">
        <v>20220930</v>
      </c>
      <c r="F130" s="68">
        <v>0.1145</v>
      </c>
      <c r="G130" s="42"/>
      <c r="H130" s="61" t="s">
        <v>1643</v>
      </c>
      <c r="I130" s="42"/>
    </row>
    <row r="131" spans="1:9" ht="50.4">
      <c r="A131" s="106">
        <v>16.100000000000001</v>
      </c>
      <c r="B131" s="61" t="s">
        <v>1639</v>
      </c>
      <c r="C131" s="110" t="s">
        <v>2433</v>
      </c>
      <c r="D131" s="61" t="s">
        <v>1642</v>
      </c>
      <c r="E131" s="59">
        <v>20220930</v>
      </c>
      <c r="F131" s="61" t="s">
        <v>1641</v>
      </c>
      <c r="G131" s="42"/>
      <c r="H131" s="61" t="s">
        <v>1640</v>
      </c>
      <c r="I131" s="42"/>
    </row>
    <row r="132" spans="1:9" ht="50.4">
      <c r="A132" s="106">
        <v>16.100000000000001</v>
      </c>
      <c r="B132" s="61" t="s">
        <v>1639</v>
      </c>
      <c r="C132" s="110" t="s">
        <v>2434</v>
      </c>
      <c r="D132" s="61" t="s">
        <v>1638</v>
      </c>
      <c r="E132" s="59">
        <v>20220930</v>
      </c>
      <c r="F132" s="61" t="s">
        <v>1637</v>
      </c>
      <c r="G132" s="42"/>
      <c r="H132" s="61" t="s">
        <v>1636</v>
      </c>
      <c r="I132" s="42"/>
    </row>
    <row r="133" spans="1:9" ht="25.2">
      <c r="A133" s="106">
        <v>16.2</v>
      </c>
      <c r="B133" s="61" t="s">
        <v>1607</v>
      </c>
      <c r="C133" s="110" t="s">
        <v>2435</v>
      </c>
      <c r="D133" s="61" t="s">
        <v>1635</v>
      </c>
      <c r="E133" s="59">
        <v>20220930</v>
      </c>
      <c r="F133" s="68">
        <v>1</v>
      </c>
      <c r="G133" s="39"/>
      <c r="H133" s="68">
        <v>1</v>
      </c>
      <c r="I133" s="39"/>
    </row>
    <row r="134" spans="1:9" ht="50.4">
      <c r="A134" s="106">
        <v>16.2</v>
      </c>
      <c r="B134" s="61" t="s">
        <v>1607</v>
      </c>
      <c r="C134" s="110" t="s">
        <v>2436</v>
      </c>
      <c r="D134" s="61" t="s">
        <v>1634</v>
      </c>
      <c r="E134" s="59">
        <v>20220930</v>
      </c>
      <c r="F134" s="68">
        <v>0</v>
      </c>
      <c r="G134" s="40" t="s">
        <v>1633</v>
      </c>
      <c r="H134" s="68">
        <v>0</v>
      </c>
      <c r="I134" s="40" t="s">
        <v>1633</v>
      </c>
    </row>
    <row r="135" spans="1:9" ht="37.799999999999997">
      <c r="A135" s="106">
        <v>16.2</v>
      </c>
      <c r="B135" s="61" t="s">
        <v>1607</v>
      </c>
      <c r="C135" s="110" t="s">
        <v>2437</v>
      </c>
      <c r="D135" s="61" t="s">
        <v>1632</v>
      </c>
      <c r="E135" s="59">
        <v>20220930</v>
      </c>
      <c r="F135" s="68">
        <v>0</v>
      </c>
      <c r="G135" s="42"/>
      <c r="H135" s="68">
        <v>0</v>
      </c>
      <c r="I135" s="42"/>
    </row>
    <row r="136" spans="1:9" ht="50.4">
      <c r="A136" s="106">
        <v>16.2</v>
      </c>
      <c r="B136" s="61" t="s">
        <v>1607</v>
      </c>
      <c r="C136" s="110" t="s">
        <v>2438</v>
      </c>
      <c r="D136" s="67" t="s">
        <v>1631</v>
      </c>
      <c r="E136" s="59">
        <v>20220930</v>
      </c>
      <c r="F136" s="68">
        <v>0</v>
      </c>
      <c r="G136" s="42"/>
      <c r="H136" s="68">
        <v>0</v>
      </c>
      <c r="I136" s="42"/>
    </row>
    <row r="137" spans="1:9" ht="37.799999999999997">
      <c r="A137" s="106">
        <v>16.2</v>
      </c>
      <c r="B137" s="61" t="s">
        <v>1607</v>
      </c>
      <c r="C137" s="110" t="s">
        <v>2439</v>
      </c>
      <c r="D137" s="170" t="s">
        <v>2757</v>
      </c>
      <c r="E137" s="59">
        <v>20220930</v>
      </c>
      <c r="F137" s="68">
        <v>1</v>
      </c>
      <c r="G137" s="42"/>
      <c r="H137" s="68">
        <v>1</v>
      </c>
      <c r="I137" s="42"/>
    </row>
    <row r="138" spans="1:9" ht="37.799999999999997">
      <c r="A138" s="106">
        <v>16.2</v>
      </c>
      <c r="B138" s="61" t="s">
        <v>1607</v>
      </c>
      <c r="C138" s="110" t="s">
        <v>2440</v>
      </c>
      <c r="D138" s="61" t="s">
        <v>1630</v>
      </c>
      <c r="E138" s="59">
        <v>20220930</v>
      </c>
      <c r="F138" s="68">
        <v>0</v>
      </c>
      <c r="G138" s="42"/>
      <c r="H138" s="68">
        <v>0</v>
      </c>
      <c r="I138" s="42"/>
    </row>
    <row r="139" spans="1:9" ht="37.799999999999997">
      <c r="A139" s="106">
        <v>16.2</v>
      </c>
      <c r="B139" s="61" t="s">
        <v>1607</v>
      </c>
      <c r="C139" s="110" t="s">
        <v>2441</v>
      </c>
      <c r="D139" s="61" t="s">
        <v>1629</v>
      </c>
      <c r="E139" s="59">
        <v>20220930</v>
      </c>
      <c r="F139" s="68">
        <v>0</v>
      </c>
      <c r="G139" s="42"/>
      <c r="H139" s="68">
        <v>0</v>
      </c>
      <c r="I139" s="42"/>
    </row>
    <row r="140" spans="1:9" ht="100.8">
      <c r="A140" s="106">
        <v>16.2</v>
      </c>
      <c r="B140" s="61" t="s">
        <v>1607</v>
      </c>
      <c r="C140" s="110" t="s">
        <v>2442</v>
      </c>
      <c r="D140" s="61" t="s">
        <v>1628</v>
      </c>
      <c r="E140" s="59">
        <v>20220930</v>
      </c>
      <c r="F140" s="67" t="s">
        <v>1627</v>
      </c>
      <c r="G140" s="40" t="s">
        <v>1614</v>
      </c>
      <c r="H140" s="67" t="s">
        <v>1626</v>
      </c>
      <c r="I140" s="40" t="s">
        <v>1614</v>
      </c>
    </row>
    <row r="141" spans="1:9" ht="50.4">
      <c r="A141" s="106">
        <v>16.2</v>
      </c>
      <c r="B141" s="61" t="s">
        <v>1607</v>
      </c>
      <c r="C141" s="110" t="s">
        <v>2443</v>
      </c>
      <c r="D141" s="61" t="s">
        <v>1625</v>
      </c>
      <c r="E141" s="59">
        <v>20220930</v>
      </c>
      <c r="F141" s="61" t="s">
        <v>1624</v>
      </c>
      <c r="G141" s="42"/>
      <c r="H141" s="61" t="s">
        <v>1623</v>
      </c>
      <c r="I141" s="42"/>
    </row>
    <row r="142" spans="1:9" ht="25.2">
      <c r="A142" s="106">
        <v>16.2</v>
      </c>
      <c r="B142" s="61" t="s">
        <v>1607</v>
      </c>
      <c r="C142" s="109" t="s">
        <v>2444</v>
      </c>
      <c r="D142" s="67" t="s">
        <v>1622</v>
      </c>
      <c r="E142" s="59">
        <v>20220930</v>
      </c>
      <c r="F142" s="68">
        <v>0</v>
      </c>
      <c r="G142" s="39"/>
      <c r="H142" s="68">
        <v>0</v>
      </c>
      <c r="I142" s="39"/>
    </row>
    <row r="143" spans="1:9" ht="25.2">
      <c r="A143" s="106">
        <v>16.2</v>
      </c>
      <c r="B143" s="61" t="s">
        <v>1607</v>
      </c>
      <c r="C143" s="109" t="s">
        <v>2445</v>
      </c>
      <c r="D143" s="67" t="s">
        <v>1621</v>
      </c>
      <c r="E143" s="59">
        <v>20220930</v>
      </c>
      <c r="F143" s="68">
        <v>0</v>
      </c>
      <c r="G143" s="39"/>
      <c r="H143" s="68">
        <v>0</v>
      </c>
      <c r="I143" s="39"/>
    </row>
    <row r="144" spans="1:9" ht="25.2">
      <c r="A144" s="106">
        <v>16.2</v>
      </c>
      <c r="B144" s="61" t="s">
        <v>1607</v>
      </c>
      <c r="C144" s="109" t="s">
        <v>2446</v>
      </c>
      <c r="D144" s="67" t="s">
        <v>1620</v>
      </c>
      <c r="E144" s="59">
        <v>20220930</v>
      </c>
      <c r="F144" s="68">
        <v>0</v>
      </c>
      <c r="G144" s="39"/>
      <c r="H144" s="68">
        <v>0</v>
      </c>
      <c r="I144" s="39"/>
    </row>
    <row r="145" spans="1:9" ht="25.2">
      <c r="A145" s="106">
        <v>16.2</v>
      </c>
      <c r="B145" s="61" t="s">
        <v>1607</v>
      </c>
      <c r="C145" s="109" t="s">
        <v>2447</v>
      </c>
      <c r="D145" s="67" t="s">
        <v>1619</v>
      </c>
      <c r="E145" s="59">
        <v>20220930</v>
      </c>
      <c r="F145" s="68">
        <v>0</v>
      </c>
      <c r="G145" s="39"/>
      <c r="H145" s="68">
        <v>0</v>
      </c>
      <c r="I145" s="39"/>
    </row>
    <row r="146" spans="1:9" ht="25.2">
      <c r="A146" s="106">
        <v>16.2</v>
      </c>
      <c r="B146" s="61" t="s">
        <v>1607</v>
      </c>
      <c r="C146" s="109" t="s">
        <v>2448</v>
      </c>
      <c r="D146" s="67" t="s">
        <v>1618</v>
      </c>
      <c r="E146" s="59">
        <v>20220930</v>
      </c>
      <c r="F146" s="68">
        <v>0</v>
      </c>
      <c r="G146" s="39"/>
      <c r="H146" s="68">
        <v>0</v>
      </c>
      <c r="I146" s="39"/>
    </row>
    <row r="147" spans="1:9" ht="100.8">
      <c r="A147" s="106">
        <v>16.2</v>
      </c>
      <c r="B147" s="61" t="s">
        <v>1607</v>
      </c>
      <c r="C147" s="109" t="s">
        <v>2449</v>
      </c>
      <c r="D147" s="67" t="s">
        <v>1617</v>
      </c>
      <c r="E147" s="59">
        <v>20220930</v>
      </c>
      <c r="F147" s="67" t="s">
        <v>1616</v>
      </c>
      <c r="G147" s="40" t="s">
        <v>1614</v>
      </c>
      <c r="H147" s="67" t="s">
        <v>1615</v>
      </c>
      <c r="I147" s="40" t="s">
        <v>1614</v>
      </c>
    </row>
    <row r="148" spans="1:9" ht="25.2">
      <c r="A148" s="106">
        <v>16.2</v>
      </c>
      <c r="B148" s="61" t="s">
        <v>1607</v>
      </c>
      <c r="C148" s="109" t="s">
        <v>2450</v>
      </c>
      <c r="D148" s="61" t="s">
        <v>1613</v>
      </c>
      <c r="E148" s="59">
        <v>20220930</v>
      </c>
      <c r="F148" s="61" t="s">
        <v>1612</v>
      </c>
      <c r="G148" s="39"/>
      <c r="H148" s="61" t="s">
        <v>1611</v>
      </c>
      <c r="I148" s="39"/>
    </row>
    <row r="149" spans="1:9" ht="37.799999999999997">
      <c r="A149" s="106">
        <v>16.2</v>
      </c>
      <c r="B149" s="61" t="s">
        <v>1607</v>
      </c>
      <c r="C149" s="109" t="s">
        <v>2451</v>
      </c>
      <c r="D149" s="61" t="s">
        <v>1610</v>
      </c>
      <c r="E149" s="59">
        <v>20220930</v>
      </c>
      <c r="F149" s="59">
        <v>0</v>
      </c>
      <c r="G149" s="42"/>
      <c r="H149" s="59">
        <v>0</v>
      </c>
      <c r="I149" s="42"/>
    </row>
    <row r="150" spans="1:9" ht="37.799999999999997">
      <c r="A150" s="106">
        <v>16.2</v>
      </c>
      <c r="B150" s="61" t="s">
        <v>1607</v>
      </c>
      <c r="C150" s="109" t="s">
        <v>2452</v>
      </c>
      <c r="D150" s="67" t="s">
        <v>1609</v>
      </c>
      <c r="E150" s="59">
        <v>20220930</v>
      </c>
      <c r="F150" s="170" t="s">
        <v>2569</v>
      </c>
      <c r="G150" s="42"/>
      <c r="H150" s="59">
        <v>0</v>
      </c>
      <c r="I150" s="42"/>
    </row>
    <row r="151" spans="1:9" ht="25.2">
      <c r="A151" s="106">
        <v>16.2</v>
      </c>
      <c r="B151" s="61" t="s">
        <v>1607</v>
      </c>
      <c r="C151" s="109" t="s">
        <v>2453</v>
      </c>
      <c r="D151" s="61" t="s">
        <v>1608</v>
      </c>
      <c r="E151" s="59">
        <v>20220930</v>
      </c>
      <c r="F151" s="59">
        <v>0</v>
      </c>
      <c r="G151" s="39"/>
      <c r="H151" s="59">
        <v>0</v>
      </c>
      <c r="I151" s="39"/>
    </row>
    <row r="152" spans="1:9" ht="25.2">
      <c r="A152" s="106">
        <v>16.2</v>
      </c>
      <c r="B152" s="61" t="s">
        <v>1607</v>
      </c>
      <c r="C152" s="109" t="s">
        <v>2454</v>
      </c>
      <c r="D152" s="61" t="s">
        <v>1606</v>
      </c>
      <c r="E152" s="59">
        <v>20220930</v>
      </c>
      <c r="F152" s="68">
        <v>0</v>
      </c>
      <c r="G152" s="39"/>
      <c r="H152" s="68">
        <v>0</v>
      </c>
      <c r="I152" s="39"/>
    </row>
    <row r="153" spans="1:9" ht="25.2">
      <c r="A153" s="106">
        <v>16.3</v>
      </c>
      <c r="B153" s="61" t="s">
        <v>1602</v>
      </c>
      <c r="C153" s="110" t="s">
        <v>2455</v>
      </c>
      <c r="D153" s="61" t="s">
        <v>1605</v>
      </c>
      <c r="E153" s="59">
        <v>20220930</v>
      </c>
      <c r="F153" s="61" t="s">
        <v>1481</v>
      </c>
      <c r="G153" s="39"/>
      <c r="H153" s="61" t="s">
        <v>1481</v>
      </c>
      <c r="I153" s="39"/>
    </row>
    <row r="154" spans="1:9" ht="25.2">
      <c r="A154" s="106">
        <v>16.3</v>
      </c>
      <c r="B154" s="61" t="s">
        <v>1602</v>
      </c>
      <c r="C154" s="110" t="s">
        <v>2456</v>
      </c>
      <c r="D154" s="61" t="s">
        <v>1604</v>
      </c>
      <c r="E154" s="59">
        <v>20220930</v>
      </c>
      <c r="F154" s="61" t="s">
        <v>1481</v>
      </c>
      <c r="G154" s="39"/>
      <c r="H154" s="61" t="s">
        <v>1481</v>
      </c>
      <c r="I154" s="39"/>
    </row>
    <row r="155" spans="1:9" ht="63">
      <c r="A155" s="106">
        <v>16.3</v>
      </c>
      <c r="B155" s="61" t="s">
        <v>1602</v>
      </c>
      <c r="C155" s="110" t="s">
        <v>2457</v>
      </c>
      <c r="D155" s="67" t="s">
        <v>1603</v>
      </c>
      <c r="E155" s="59">
        <v>20220930</v>
      </c>
      <c r="F155" s="61" t="s">
        <v>1481</v>
      </c>
      <c r="G155" s="42"/>
      <c r="H155" s="61" t="s">
        <v>1481</v>
      </c>
      <c r="I155" s="42"/>
    </row>
    <row r="156" spans="1:9" ht="63">
      <c r="A156" s="106">
        <v>16.3</v>
      </c>
      <c r="B156" s="61" t="s">
        <v>1602</v>
      </c>
      <c r="C156" s="110" t="s">
        <v>2458</v>
      </c>
      <c r="D156" s="61" t="s">
        <v>1601</v>
      </c>
      <c r="E156" s="59">
        <v>20220930</v>
      </c>
      <c r="F156" s="61" t="s">
        <v>1481</v>
      </c>
      <c r="G156" s="42"/>
      <c r="H156" s="61" t="s">
        <v>1481</v>
      </c>
      <c r="I156" s="42"/>
    </row>
    <row r="157" spans="1:9" ht="50.4">
      <c r="A157" s="106">
        <v>17.100000000000001</v>
      </c>
      <c r="B157" s="170" t="s">
        <v>2760</v>
      </c>
      <c r="C157" s="110" t="s">
        <v>2459</v>
      </c>
      <c r="D157" s="61" t="s">
        <v>1600</v>
      </c>
      <c r="E157" s="59">
        <v>20220930</v>
      </c>
      <c r="F157" s="68">
        <v>0.99950000000000006</v>
      </c>
      <c r="G157" s="42"/>
      <c r="H157" s="72">
        <v>0.999</v>
      </c>
      <c r="I157" s="42"/>
    </row>
    <row r="158" spans="1:9" ht="25.2">
      <c r="A158" s="106">
        <v>17.2</v>
      </c>
      <c r="B158" s="61" t="s">
        <v>1599</v>
      </c>
      <c r="C158" s="110" t="s">
        <v>2460</v>
      </c>
      <c r="D158" s="61" t="s">
        <v>1599</v>
      </c>
      <c r="E158" s="59">
        <v>20220930</v>
      </c>
      <c r="F158" s="68">
        <v>1</v>
      </c>
      <c r="G158" s="39"/>
      <c r="H158" s="74">
        <v>1</v>
      </c>
      <c r="I158" s="40" t="s">
        <v>1595</v>
      </c>
    </row>
    <row r="159" spans="1:9" ht="25.2">
      <c r="A159" s="106">
        <v>17.3</v>
      </c>
      <c r="B159" s="61" t="s">
        <v>1598</v>
      </c>
      <c r="C159" s="110" t="s">
        <v>2461</v>
      </c>
      <c r="D159" s="61" t="s">
        <v>1597</v>
      </c>
      <c r="E159" s="59">
        <v>20220930</v>
      </c>
      <c r="F159" s="61" t="s">
        <v>1596</v>
      </c>
      <c r="G159" s="39"/>
      <c r="H159" s="61" t="s">
        <v>1596</v>
      </c>
      <c r="I159" s="40" t="s">
        <v>1595</v>
      </c>
    </row>
    <row r="160" spans="1:9">
      <c r="A160" s="106">
        <v>17.399999999999999</v>
      </c>
      <c r="B160" s="61" t="s">
        <v>1594</v>
      </c>
      <c r="C160" s="110" t="s">
        <v>2462</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5.2">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5.2">
      <c r="A169" s="106">
        <v>18.100000000000001</v>
      </c>
      <c r="B169" s="61" t="s">
        <v>1572</v>
      </c>
      <c r="C169" s="108" t="s">
        <v>1571</v>
      </c>
      <c r="D169" s="61" t="s">
        <v>1570</v>
      </c>
      <c r="E169" s="59">
        <v>20220930</v>
      </c>
      <c r="F169" s="61" t="s">
        <v>1481</v>
      </c>
      <c r="G169" s="40" t="s">
        <v>1569</v>
      </c>
      <c r="H169" s="59">
        <v>0</v>
      </c>
      <c r="I169" s="43"/>
    </row>
    <row r="170" spans="1:9" ht="63">
      <c r="A170" s="106">
        <v>18.2</v>
      </c>
      <c r="B170" s="61" t="s">
        <v>1564</v>
      </c>
      <c r="C170" s="110" t="s">
        <v>2367</v>
      </c>
      <c r="D170" s="61" t="s">
        <v>1568</v>
      </c>
      <c r="E170" s="59">
        <v>20220930</v>
      </c>
      <c r="F170" s="61" t="s">
        <v>1481</v>
      </c>
      <c r="G170" s="40" t="s">
        <v>1552</v>
      </c>
      <c r="H170" s="67" t="s">
        <v>1567</v>
      </c>
      <c r="I170" s="42"/>
    </row>
    <row r="171" spans="1:9" ht="50.4">
      <c r="A171" s="106">
        <v>18.2</v>
      </c>
      <c r="B171" s="61" t="s">
        <v>1564</v>
      </c>
      <c r="C171" s="110" t="s">
        <v>2368</v>
      </c>
      <c r="D171" s="67" t="s">
        <v>1566</v>
      </c>
      <c r="E171" s="59">
        <v>20220930</v>
      </c>
      <c r="F171" s="67" t="s">
        <v>1565</v>
      </c>
      <c r="G171" s="42"/>
      <c r="H171" s="61" t="s">
        <v>1481</v>
      </c>
      <c r="I171" s="40" t="s">
        <v>1554</v>
      </c>
    </row>
    <row r="172" spans="1:9" ht="50.4">
      <c r="A172" s="106">
        <v>18.2</v>
      </c>
      <c r="B172" s="61" t="s">
        <v>1564</v>
      </c>
      <c r="C172" s="110" t="s">
        <v>2369</v>
      </c>
      <c r="D172" s="67" t="s">
        <v>1563</v>
      </c>
      <c r="E172" s="59">
        <v>20220930</v>
      </c>
      <c r="F172" s="67" t="s">
        <v>1562</v>
      </c>
      <c r="G172" s="42"/>
      <c r="H172" s="61" t="s">
        <v>1481</v>
      </c>
      <c r="I172" s="40" t="s">
        <v>1554</v>
      </c>
    </row>
    <row r="173" spans="1:9" ht="50.4">
      <c r="A173" s="106">
        <v>18.3</v>
      </c>
      <c r="B173" s="61" t="s">
        <v>1557</v>
      </c>
      <c r="C173" s="110" t="s">
        <v>2370</v>
      </c>
      <c r="D173" s="61" t="s">
        <v>1561</v>
      </c>
      <c r="E173" s="59">
        <v>20220930</v>
      </c>
      <c r="F173" s="61" t="s">
        <v>1481</v>
      </c>
      <c r="G173" s="40" t="s">
        <v>1552</v>
      </c>
      <c r="H173" s="67" t="s">
        <v>1560</v>
      </c>
      <c r="I173" s="42"/>
    </row>
    <row r="174" spans="1:9" ht="50.4">
      <c r="A174" s="106">
        <v>18.3</v>
      </c>
      <c r="B174" s="61" t="s">
        <v>1557</v>
      </c>
      <c r="C174" s="110" t="s">
        <v>2371</v>
      </c>
      <c r="D174" s="67" t="s">
        <v>1559</v>
      </c>
      <c r="E174" s="59">
        <v>20220930</v>
      </c>
      <c r="F174" s="67" t="s">
        <v>1558</v>
      </c>
      <c r="G174" s="42"/>
      <c r="H174" s="61" t="s">
        <v>1481</v>
      </c>
      <c r="I174" s="40" t="s">
        <v>1554</v>
      </c>
    </row>
    <row r="175" spans="1:9" ht="50.4">
      <c r="A175" s="106">
        <v>18.3</v>
      </c>
      <c r="B175" s="61" t="s">
        <v>1557</v>
      </c>
      <c r="C175" s="110" t="s">
        <v>2372</v>
      </c>
      <c r="D175" s="67" t="s">
        <v>1556</v>
      </c>
      <c r="E175" s="59">
        <v>20220930</v>
      </c>
      <c r="F175" s="67" t="s">
        <v>1555</v>
      </c>
      <c r="G175" s="42"/>
      <c r="H175" s="61" t="s">
        <v>1481</v>
      </c>
      <c r="I175" s="40" t="s">
        <v>1554</v>
      </c>
    </row>
    <row r="176" spans="1:9" ht="50.4">
      <c r="A176" s="106">
        <v>18.399999999999999</v>
      </c>
      <c r="B176" s="61" t="s">
        <v>1550</v>
      </c>
      <c r="C176" s="110" t="s">
        <v>2373</v>
      </c>
      <c r="D176" s="61" t="s">
        <v>1553</v>
      </c>
      <c r="E176" s="59">
        <v>20220930</v>
      </c>
      <c r="F176" s="61" t="s">
        <v>1481</v>
      </c>
      <c r="G176" s="40" t="s">
        <v>1552</v>
      </c>
      <c r="H176" s="68">
        <v>0.5</v>
      </c>
      <c r="I176" s="42"/>
    </row>
    <row r="177" spans="1:10" ht="50.4">
      <c r="A177" s="106">
        <v>18.399999999999999</v>
      </c>
      <c r="B177" s="61" t="s">
        <v>1550</v>
      </c>
      <c r="C177" s="110" t="s">
        <v>2374</v>
      </c>
      <c r="D177" s="61" t="s">
        <v>1551</v>
      </c>
      <c r="E177" s="59">
        <v>20220930</v>
      </c>
      <c r="F177" s="68">
        <v>0.4536</v>
      </c>
      <c r="G177" s="42"/>
      <c r="H177" s="61" t="s">
        <v>1481</v>
      </c>
      <c r="I177" s="42"/>
    </row>
    <row r="178" spans="1:10" ht="50.4">
      <c r="A178" s="106">
        <v>18.399999999999999</v>
      </c>
      <c r="B178" s="61" t="s">
        <v>1550</v>
      </c>
      <c r="C178" s="110" t="s">
        <v>2375</v>
      </c>
      <c r="D178" s="61" t="s">
        <v>1549</v>
      </c>
      <c r="E178" s="59">
        <v>20220930</v>
      </c>
      <c r="F178" s="68">
        <v>0.6482</v>
      </c>
      <c r="G178" s="42"/>
      <c r="H178" s="61" t="s">
        <v>1481</v>
      </c>
      <c r="I178" s="42"/>
    </row>
    <row r="179" spans="1:10" ht="75.599999999999994">
      <c r="A179" s="106">
        <v>19.100000000000001</v>
      </c>
      <c r="B179" s="61" t="s">
        <v>1536</v>
      </c>
      <c r="C179" s="110" t="s">
        <v>2376</v>
      </c>
      <c r="D179" s="61" t="s">
        <v>1548</v>
      </c>
      <c r="E179" s="59">
        <v>20220930</v>
      </c>
      <c r="F179" s="61" t="s">
        <v>1481</v>
      </c>
      <c r="G179" s="42" t="s">
        <v>1547</v>
      </c>
      <c r="H179" s="61" t="s">
        <v>1481</v>
      </c>
      <c r="I179" s="40" t="s">
        <v>1532</v>
      </c>
    </row>
    <row r="180" spans="1:10" ht="25.2">
      <c r="A180" s="106">
        <v>19.100000000000001</v>
      </c>
      <c r="B180" s="61" t="s">
        <v>1536</v>
      </c>
      <c r="C180" s="110" t="s">
        <v>2377</v>
      </c>
      <c r="D180" s="61" t="s">
        <v>1546</v>
      </c>
      <c r="E180" s="59">
        <v>20220930</v>
      </c>
      <c r="F180" s="59">
        <v>25</v>
      </c>
      <c r="G180" s="39"/>
      <c r="H180" s="61" t="s">
        <v>1481</v>
      </c>
      <c r="I180" s="40" t="s">
        <v>1532</v>
      </c>
    </row>
    <row r="181" spans="1:10" ht="37.799999999999997">
      <c r="A181" s="106">
        <v>19.100000000000001</v>
      </c>
      <c r="B181" s="61" t="s">
        <v>1536</v>
      </c>
      <c r="C181" s="108" t="s">
        <v>1545</v>
      </c>
      <c r="D181" s="61" t="s">
        <v>1544</v>
      </c>
      <c r="E181" s="59">
        <v>20220930</v>
      </c>
      <c r="F181" s="61" t="s">
        <v>1543</v>
      </c>
      <c r="G181" s="42"/>
      <c r="H181" s="61" t="s">
        <v>1481</v>
      </c>
      <c r="I181" s="40" t="s">
        <v>1532</v>
      </c>
    </row>
    <row r="182" spans="1:10" ht="37.799999999999997">
      <c r="A182" s="106">
        <v>19.100000000000001</v>
      </c>
      <c r="B182" s="61" t="s">
        <v>1536</v>
      </c>
      <c r="C182" s="108" t="s">
        <v>1542</v>
      </c>
      <c r="D182" s="61" t="s">
        <v>1541</v>
      </c>
      <c r="E182" s="59">
        <v>20220930</v>
      </c>
      <c r="F182" s="61" t="s">
        <v>1540</v>
      </c>
      <c r="G182" s="42"/>
      <c r="H182" s="61" t="s">
        <v>1481</v>
      </c>
      <c r="I182" s="40" t="s">
        <v>1532</v>
      </c>
    </row>
    <row r="183" spans="1:10" ht="37.799999999999997">
      <c r="A183" s="106">
        <v>19.100000000000001</v>
      </c>
      <c r="B183" s="61" t="s">
        <v>1536</v>
      </c>
      <c r="C183" s="108" t="s">
        <v>1539</v>
      </c>
      <c r="D183" s="61" t="s">
        <v>1538</v>
      </c>
      <c r="E183" s="59">
        <v>20220930</v>
      </c>
      <c r="F183" s="61" t="s">
        <v>1537</v>
      </c>
      <c r="G183" s="42"/>
      <c r="H183" s="61" t="s">
        <v>1481</v>
      </c>
      <c r="I183" s="40" t="s">
        <v>1532</v>
      </c>
    </row>
    <row r="184" spans="1:10" ht="37.799999999999997">
      <c r="A184" s="106">
        <v>19.100000000000001</v>
      </c>
      <c r="B184" s="61" t="s">
        <v>1536</v>
      </c>
      <c r="C184" s="108" t="s">
        <v>1535</v>
      </c>
      <c r="D184" s="61" t="s">
        <v>1534</v>
      </c>
      <c r="E184" s="59">
        <v>20220930</v>
      </c>
      <c r="F184" s="61" t="s">
        <v>1533</v>
      </c>
      <c r="G184" s="42"/>
      <c r="H184" s="61" t="s">
        <v>1481</v>
      </c>
      <c r="I184" s="40" t="s">
        <v>1532</v>
      </c>
    </row>
    <row r="185" spans="1:10" ht="37.799999999999997">
      <c r="A185" s="106">
        <v>20.100000000000001</v>
      </c>
      <c r="B185" s="61" t="s">
        <v>1531</v>
      </c>
      <c r="C185" s="110" t="s">
        <v>2378</v>
      </c>
      <c r="D185" s="61" t="s">
        <v>1530</v>
      </c>
      <c r="E185" s="59">
        <v>20220930</v>
      </c>
      <c r="F185" s="61" t="s">
        <v>1481</v>
      </c>
      <c r="G185" s="40" t="s">
        <v>1496</v>
      </c>
      <c r="H185" s="61" t="s">
        <v>1481</v>
      </c>
      <c r="I185" s="40" t="s">
        <v>1496</v>
      </c>
    </row>
    <row r="186" spans="1:10" ht="50.4">
      <c r="A186" s="106">
        <v>20.2</v>
      </c>
      <c r="B186" s="61" t="s">
        <v>1529</v>
      </c>
      <c r="C186" s="110" t="s">
        <v>2379</v>
      </c>
      <c r="D186" s="61" t="s">
        <v>1528</v>
      </c>
      <c r="E186" s="59">
        <v>20220930</v>
      </c>
      <c r="F186" s="61" t="s">
        <v>1481</v>
      </c>
      <c r="G186" s="40" t="s">
        <v>1496</v>
      </c>
      <c r="H186" s="61" t="s">
        <v>1481</v>
      </c>
      <c r="I186" s="40" t="s">
        <v>1496</v>
      </c>
    </row>
    <row r="187" spans="1:10" ht="50.4">
      <c r="A187" s="106">
        <v>20.3</v>
      </c>
      <c r="B187" s="61" t="s">
        <v>1527</v>
      </c>
      <c r="C187" s="110" t="s">
        <v>2380</v>
      </c>
      <c r="D187" s="61" t="s">
        <v>1526</v>
      </c>
      <c r="E187" s="59">
        <v>20220930</v>
      </c>
      <c r="F187" s="61" t="s">
        <v>1481</v>
      </c>
      <c r="G187" s="40" t="s">
        <v>1496</v>
      </c>
      <c r="H187" s="61" t="s">
        <v>1481</v>
      </c>
      <c r="I187" s="40" t="s">
        <v>1496</v>
      </c>
    </row>
    <row r="188" spans="1:10" ht="75.599999999999994">
      <c r="A188" s="106">
        <v>20.399999999999999</v>
      </c>
      <c r="B188" s="61" t="s">
        <v>1510</v>
      </c>
      <c r="C188" s="108" t="s">
        <v>1525</v>
      </c>
      <c r="D188" s="67" t="s">
        <v>1524</v>
      </c>
      <c r="E188" s="59">
        <v>20220930</v>
      </c>
      <c r="F188" s="61" t="s">
        <v>1481</v>
      </c>
      <c r="G188" s="40" t="s">
        <v>1496</v>
      </c>
      <c r="H188" s="61" t="s">
        <v>1481</v>
      </c>
      <c r="I188" s="40" t="s">
        <v>1496</v>
      </c>
    </row>
    <row r="189" spans="1:10" ht="37.799999999999997">
      <c r="A189" s="106">
        <v>20.399999999999999</v>
      </c>
      <c r="B189" s="61" t="s">
        <v>1510</v>
      </c>
      <c r="C189" s="108" t="s">
        <v>1523</v>
      </c>
      <c r="D189" s="67" t="s">
        <v>1522</v>
      </c>
      <c r="E189" s="59">
        <v>20220930</v>
      </c>
      <c r="F189" s="61" t="s">
        <v>1481</v>
      </c>
      <c r="G189" s="40" t="s">
        <v>1496</v>
      </c>
      <c r="H189" s="61" t="s">
        <v>1481</v>
      </c>
      <c r="I189" s="40" t="s">
        <v>1496</v>
      </c>
    </row>
    <row r="190" spans="1:10" ht="25.2">
      <c r="A190" s="106">
        <v>20.399999999999999</v>
      </c>
      <c r="B190" s="61" t="s">
        <v>1510</v>
      </c>
      <c r="C190" s="108" t="s">
        <v>1521</v>
      </c>
      <c r="D190" s="61" t="s">
        <v>1520</v>
      </c>
      <c r="E190" s="59">
        <v>20220930</v>
      </c>
      <c r="F190" s="61" t="s">
        <v>1481</v>
      </c>
      <c r="G190" s="40" t="s">
        <v>1496</v>
      </c>
      <c r="H190" s="61" t="s">
        <v>1481</v>
      </c>
      <c r="I190" s="40" t="s">
        <v>1496</v>
      </c>
    </row>
    <row r="191" spans="1:10" ht="37.799999999999997">
      <c r="A191" s="106">
        <v>20.399999999999999</v>
      </c>
      <c r="B191" s="61" t="s">
        <v>1510</v>
      </c>
      <c r="C191" s="110" t="s">
        <v>2381</v>
      </c>
      <c r="D191" s="61" t="s">
        <v>1519</v>
      </c>
      <c r="E191" s="59">
        <v>20220930</v>
      </c>
      <c r="F191" s="61" t="s">
        <v>1481</v>
      </c>
      <c r="G191" s="40" t="s">
        <v>1496</v>
      </c>
      <c r="H191" s="61" t="s">
        <v>1481</v>
      </c>
      <c r="I191" s="40" t="s">
        <v>1496</v>
      </c>
    </row>
    <row r="192" spans="1:10">
      <c r="A192" s="106">
        <v>20.399999999999999</v>
      </c>
      <c r="B192" s="61" t="s">
        <v>1510</v>
      </c>
      <c r="C192" s="110" t="s">
        <v>2382</v>
      </c>
      <c r="D192" s="61" t="s">
        <v>1509</v>
      </c>
      <c r="E192" s="59">
        <v>20220930</v>
      </c>
      <c r="F192" s="61" t="s">
        <v>1481</v>
      </c>
      <c r="G192" s="40" t="s">
        <v>1496</v>
      </c>
      <c r="H192" s="61" t="s">
        <v>1481</v>
      </c>
      <c r="I192" s="40" t="s">
        <v>1496</v>
      </c>
      <c r="J192" s="37"/>
    </row>
    <row r="193" spans="1:10" ht="37.799999999999997">
      <c r="A193" s="106">
        <v>20.5</v>
      </c>
      <c r="B193" s="61" t="s">
        <v>1506</v>
      </c>
      <c r="C193" s="108" t="s">
        <v>1508</v>
      </c>
      <c r="D193" s="61" t="s">
        <v>1507</v>
      </c>
      <c r="E193" s="59">
        <v>20220930</v>
      </c>
      <c r="F193" s="61" t="s">
        <v>1481</v>
      </c>
      <c r="G193" s="40" t="s">
        <v>1496</v>
      </c>
      <c r="H193" s="61" t="s">
        <v>1481</v>
      </c>
      <c r="I193" s="40" t="s">
        <v>1496</v>
      </c>
      <c r="J193" s="41"/>
    </row>
    <row r="194" spans="1:10" ht="25.2">
      <c r="A194" s="106">
        <v>20.5</v>
      </c>
      <c r="B194" s="61" t="s">
        <v>1506</v>
      </c>
      <c r="C194" s="108" t="s">
        <v>1505</v>
      </c>
      <c r="D194" s="61" t="s">
        <v>1500</v>
      </c>
      <c r="E194" s="59">
        <v>20220930</v>
      </c>
      <c r="F194" s="61" t="s">
        <v>1481</v>
      </c>
      <c r="G194" s="40" t="s">
        <v>1496</v>
      </c>
      <c r="H194" s="61" t="s">
        <v>1481</v>
      </c>
      <c r="I194" s="40" t="s">
        <v>1496</v>
      </c>
      <c r="J194" s="37"/>
    </row>
    <row r="195" spans="1:10" ht="37.799999999999997">
      <c r="A195" s="106">
        <v>20.6</v>
      </c>
      <c r="B195" s="61" t="s">
        <v>1502</v>
      </c>
      <c r="C195" s="108" t="s">
        <v>1504</v>
      </c>
      <c r="D195" s="61" t="s">
        <v>1503</v>
      </c>
      <c r="E195" s="59">
        <v>20220930</v>
      </c>
      <c r="F195" s="61" t="s">
        <v>1481</v>
      </c>
      <c r="G195" s="40" t="s">
        <v>1496</v>
      </c>
      <c r="H195" s="61" t="s">
        <v>1481</v>
      </c>
      <c r="I195" s="40" t="s">
        <v>1496</v>
      </c>
      <c r="J195" s="41"/>
    </row>
    <row r="196" spans="1:10" ht="25.2">
      <c r="A196" s="106">
        <v>20.6</v>
      </c>
      <c r="B196" s="61" t="s">
        <v>1502</v>
      </c>
      <c r="C196" s="108" t="s">
        <v>1501</v>
      </c>
      <c r="D196" s="61" t="s">
        <v>1500</v>
      </c>
      <c r="E196" s="59">
        <v>20220930</v>
      </c>
      <c r="F196" s="61" t="s">
        <v>1481</v>
      </c>
      <c r="G196" s="40" t="s">
        <v>1496</v>
      </c>
      <c r="H196" s="61" t="s">
        <v>1481</v>
      </c>
      <c r="I196" s="40" t="s">
        <v>1496</v>
      </c>
      <c r="J196" s="37"/>
    </row>
    <row r="197" spans="1:10" ht="37.799999999999997">
      <c r="A197" s="106">
        <v>20.7</v>
      </c>
      <c r="B197" s="61" t="s">
        <v>1498</v>
      </c>
      <c r="C197" s="110" t="s">
        <v>2383</v>
      </c>
      <c r="D197" s="67" t="s">
        <v>1499</v>
      </c>
      <c r="E197" s="59">
        <v>20220930</v>
      </c>
      <c r="F197" s="61" t="s">
        <v>1481</v>
      </c>
      <c r="G197" s="40" t="s">
        <v>1496</v>
      </c>
      <c r="H197" s="61" t="s">
        <v>1481</v>
      </c>
      <c r="I197" s="40" t="s">
        <v>1496</v>
      </c>
      <c r="J197" s="41"/>
    </row>
    <row r="198" spans="1:10" ht="37.799999999999997">
      <c r="A198" s="106">
        <v>20.7</v>
      </c>
      <c r="B198" s="61" t="s">
        <v>1498</v>
      </c>
      <c r="C198" s="110" t="s">
        <v>2384</v>
      </c>
      <c r="D198" s="61" t="s">
        <v>1497</v>
      </c>
      <c r="E198" s="59">
        <v>20220930</v>
      </c>
      <c r="F198" s="61" t="s">
        <v>1481</v>
      </c>
      <c r="G198" s="40" t="s">
        <v>1496</v>
      </c>
      <c r="H198" s="61" t="s">
        <v>1481</v>
      </c>
      <c r="I198" s="40" t="s">
        <v>1496</v>
      </c>
      <c r="J198" s="41"/>
    </row>
    <row r="199" spans="1:10" ht="37.799999999999997">
      <c r="A199" s="106">
        <v>23.1</v>
      </c>
      <c r="B199" s="61" t="s">
        <v>1488</v>
      </c>
      <c r="C199" s="110" t="s">
        <v>2385</v>
      </c>
      <c r="D199" s="61" t="s">
        <v>1495</v>
      </c>
      <c r="E199" s="59">
        <v>20220930</v>
      </c>
      <c r="F199" s="61" t="s">
        <v>1486</v>
      </c>
      <c r="G199" s="42"/>
      <c r="H199" s="61" t="s">
        <v>1486</v>
      </c>
      <c r="I199" s="42"/>
      <c r="J199" s="41"/>
    </row>
    <row r="200" spans="1:10" ht="37.799999999999997">
      <c r="A200" s="106">
        <v>23.1</v>
      </c>
      <c r="B200" s="61" t="s">
        <v>1488</v>
      </c>
      <c r="C200" s="110" t="s">
        <v>2386</v>
      </c>
      <c r="D200" s="61" t="s">
        <v>1494</v>
      </c>
      <c r="E200" s="59">
        <v>20220930</v>
      </c>
      <c r="F200" s="61" t="s">
        <v>1486</v>
      </c>
      <c r="G200" s="42"/>
      <c r="H200" s="61" t="s">
        <v>1486</v>
      </c>
      <c r="I200" s="42"/>
      <c r="J200" s="41"/>
    </row>
    <row r="201" spans="1:10" ht="63">
      <c r="A201" s="106">
        <v>23.2</v>
      </c>
      <c r="B201" s="61" t="s">
        <v>1493</v>
      </c>
      <c r="C201" s="110" t="s">
        <v>2387</v>
      </c>
      <c r="D201" s="61" t="s">
        <v>1492</v>
      </c>
      <c r="E201" s="59">
        <v>20220930</v>
      </c>
      <c r="F201" s="61" t="s">
        <v>1481</v>
      </c>
      <c r="G201" s="40" t="s">
        <v>1491</v>
      </c>
      <c r="H201" s="61" t="s">
        <v>1481</v>
      </c>
      <c r="I201" s="40" t="s">
        <v>1491</v>
      </c>
      <c r="J201" s="41"/>
    </row>
    <row r="202" spans="1:10" ht="37.799999999999997">
      <c r="A202" s="106">
        <v>23.2</v>
      </c>
      <c r="B202" s="61" t="s">
        <v>1488</v>
      </c>
      <c r="C202" s="110" t="s">
        <v>2388</v>
      </c>
      <c r="D202" s="67" t="s">
        <v>1490</v>
      </c>
      <c r="E202" s="59">
        <v>20220930</v>
      </c>
      <c r="F202" s="61" t="s">
        <v>1486</v>
      </c>
      <c r="G202" s="42"/>
      <c r="H202" s="61" t="s">
        <v>1486</v>
      </c>
      <c r="I202" s="42"/>
      <c r="J202" s="41"/>
    </row>
    <row r="203" spans="1:10" ht="37.799999999999997">
      <c r="A203" s="106">
        <v>23.2</v>
      </c>
      <c r="B203" s="61" t="s">
        <v>1488</v>
      </c>
      <c r="C203" s="110" t="s">
        <v>2389</v>
      </c>
      <c r="D203" s="67" t="s">
        <v>1489</v>
      </c>
      <c r="E203" s="59">
        <v>20220930</v>
      </c>
      <c r="F203" s="61" t="s">
        <v>1486</v>
      </c>
      <c r="G203" s="42"/>
      <c r="H203" s="61" t="s">
        <v>1486</v>
      </c>
      <c r="I203" s="42"/>
      <c r="J203" s="41"/>
    </row>
    <row r="204" spans="1:10" ht="37.799999999999997">
      <c r="A204" s="106">
        <v>23.2</v>
      </c>
      <c r="B204" s="61" t="s">
        <v>1488</v>
      </c>
      <c r="C204" s="110" t="s">
        <v>2390</v>
      </c>
      <c r="D204" s="67" t="s">
        <v>1487</v>
      </c>
      <c r="E204" s="59">
        <v>20220930</v>
      </c>
      <c r="F204" s="61" t="s">
        <v>1486</v>
      </c>
      <c r="G204" s="42"/>
      <c r="H204" s="61" t="s">
        <v>1486</v>
      </c>
      <c r="I204" s="42"/>
      <c r="J204" s="41"/>
    </row>
    <row r="205" spans="1:10" ht="37.799999999999997">
      <c r="A205" s="106">
        <v>23.3</v>
      </c>
      <c r="B205" s="61" t="s">
        <v>1484</v>
      </c>
      <c r="C205" s="110" t="s">
        <v>2391</v>
      </c>
      <c r="D205" s="61" t="s">
        <v>1485</v>
      </c>
      <c r="E205" s="59">
        <v>20220930</v>
      </c>
      <c r="F205" s="61" t="s">
        <v>1481</v>
      </c>
      <c r="G205" s="40" t="s">
        <v>1482</v>
      </c>
      <c r="H205" s="61" t="s">
        <v>1481</v>
      </c>
      <c r="I205" s="39"/>
      <c r="J205" s="37"/>
    </row>
    <row r="206" spans="1:10" ht="37.799999999999997">
      <c r="A206" s="106">
        <v>23.3</v>
      </c>
      <c r="B206" s="61" t="s">
        <v>1484</v>
      </c>
      <c r="C206" s="110" t="s">
        <v>2392</v>
      </c>
      <c r="D206" s="61" t="s">
        <v>1483</v>
      </c>
      <c r="E206" s="59">
        <v>20220930</v>
      </c>
      <c r="F206" s="61" t="s">
        <v>1481</v>
      </c>
      <c r="G206" s="40" t="s">
        <v>1482</v>
      </c>
      <c r="H206" s="61" t="s">
        <v>1481</v>
      </c>
      <c r="I206" s="39"/>
      <c r="J206" s="37"/>
    </row>
    <row r="207" spans="1:10">
      <c r="A207" s="523" t="s">
        <v>1480</v>
      </c>
      <c r="B207" s="523"/>
      <c r="C207" s="523"/>
      <c r="D207" s="523"/>
      <c r="E207" s="523"/>
      <c r="F207" s="523"/>
      <c r="G207" s="523"/>
      <c r="H207" s="523"/>
      <c r="I207" s="523"/>
      <c r="J207" s="523"/>
    </row>
    <row r="208" spans="1:10">
      <c r="A208" s="524" t="s">
        <v>1475</v>
      </c>
      <c r="B208" s="525"/>
      <c r="C208" s="526"/>
      <c r="D208" s="525"/>
      <c r="E208" s="69"/>
      <c r="F208" s="60"/>
      <c r="G208" s="69"/>
      <c r="H208" s="58"/>
      <c r="I208" s="58"/>
    </row>
    <row r="209" spans="1:9">
      <c r="A209" s="520" t="s">
        <v>1479</v>
      </c>
      <c r="B209" s="521"/>
      <c r="C209" s="522"/>
      <c r="D209" s="521"/>
      <c r="E209" s="66"/>
      <c r="F209" s="62"/>
      <c r="G209" s="66"/>
      <c r="H209" s="78"/>
      <c r="I209" s="75"/>
    </row>
    <row r="210" spans="1:9">
      <c r="A210" s="520" t="s">
        <v>1479</v>
      </c>
      <c r="B210" s="521"/>
      <c r="C210" s="522"/>
      <c r="D210" s="521"/>
      <c r="E210" s="66"/>
      <c r="F210" s="62"/>
      <c r="G210" s="66"/>
      <c r="H210" s="78"/>
      <c r="I210" s="75"/>
    </row>
    <row r="211" spans="1:9">
      <c r="A211" s="520" t="s">
        <v>1479</v>
      </c>
      <c r="B211" s="521"/>
      <c r="C211" s="522"/>
      <c r="D211" s="521"/>
      <c r="E211" s="66"/>
      <c r="F211" s="62"/>
      <c r="G211" s="66"/>
      <c r="H211" s="78"/>
      <c r="I211" s="75"/>
    </row>
    <row r="212" spans="1:9">
      <c r="A212" s="520" t="s">
        <v>1479</v>
      </c>
      <c r="B212" s="521"/>
      <c r="C212" s="522"/>
      <c r="D212" s="521"/>
      <c r="E212" s="66"/>
      <c r="F212" s="62"/>
      <c r="G212" s="66"/>
      <c r="H212" s="78"/>
      <c r="I212" s="75"/>
    </row>
    <row r="213" spans="1:9">
      <c r="A213" s="520" t="s">
        <v>1478</v>
      </c>
      <c r="B213" s="521"/>
      <c r="C213" s="522"/>
      <c r="D213" s="521"/>
      <c r="E213" s="66"/>
      <c r="F213" s="62"/>
      <c r="G213" s="66"/>
      <c r="H213" s="78"/>
      <c r="I213" s="75"/>
    </row>
    <row r="214" spans="1:9">
      <c r="A214" s="520" t="s">
        <v>1478</v>
      </c>
      <c r="B214" s="521"/>
      <c r="C214" s="522"/>
      <c r="D214" s="521"/>
      <c r="E214" s="66"/>
      <c r="F214" s="62"/>
      <c r="G214" s="66"/>
      <c r="H214" s="75"/>
      <c r="I214" s="75"/>
    </row>
    <row r="215" spans="1:9">
      <c r="A215" s="520" t="s">
        <v>1478</v>
      </c>
      <c r="B215" s="521"/>
      <c r="C215" s="522"/>
      <c r="D215" s="521"/>
      <c r="E215" s="66"/>
      <c r="F215" s="62"/>
      <c r="G215" s="66"/>
      <c r="H215" s="75"/>
      <c r="I215" s="75"/>
    </row>
    <row r="216" spans="1:9">
      <c r="A216" s="520" t="s">
        <v>1478</v>
      </c>
      <c r="B216" s="521"/>
      <c r="C216" s="522"/>
      <c r="D216" s="521"/>
      <c r="E216" s="66"/>
      <c r="F216" s="62"/>
      <c r="G216" s="66"/>
      <c r="H216" s="75"/>
      <c r="I216" s="75"/>
    </row>
    <row r="217" spans="1:9">
      <c r="A217" s="520" t="s">
        <v>1478</v>
      </c>
      <c r="B217" s="521"/>
      <c r="C217" s="522"/>
      <c r="D217" s="521"/>
      <c r="E217" s="66"/>
      <c r="F217" s="62"/>
      <c r="G217" s="66"/>
      <c r="H217" s="75"/>
      <c r="I217" s="75"/>
    </row>
    <row r="218" spans="1:9">
      <c r="A218" s="520" t="s">
        <v>1478</v>
      </c>
      <c r="B218" s="521"/>
      <c r="C218" s="522"/>
      <c r="D218" s="521"/>
      <c r="E218" s="66"/>
      <c r="F218" s="62"/>
      <c r="G218" s="66"/>
      <c r="H218" s="78"/>
      <c r="I218" s="75"/>
    </row>
    <row r="219" spans="1:9">
      <c r="A219" s="520" t="s">
        <v>1478</v>
      </c>
      <c r="B219" s="521"/>
      <c r="C219" s="522"/>
      <c r="D219" s="521"/>
      <c r="E219" s="66"/>
      <c r="F219" s="62"/>
      <c r="G219" s="66"/>
      <c r="H219" s="78"/>
      <c r="I219" s="75"/>
    </row>
    <row r="220" spans="1:9">
      <c r="A220" s="520" t="s">
        <v>1478</v>
      </c>
      <c r="B220" s="521"/>
      <c r="C220" s="522"/>
      <c r="D220" s="521"/>
      <c r="E220" s="66"/>
      <c r="F220" s="62"/>
      <c r="G220" s="66"/>
      <c r="H220" s="75"/>
      <c r="I220" s="75"/>
    </row>
    <row r="221" spans="1:9">
      <c r="A221" s="520" t="s">
        <v>1478</v>
      </c>
      <c r="B221" s="521"/>
      <c r="C221" s="522"/>
      <c r="D221" s="521"/>
      <c r="E221" s="66"/>
      <c r="F221" s="62"/>
      <c r="G221" s="66"/>
      <c r="H221" s="78"/>
      <c r="I221" s="75"/>
    </row>
    <row r="222" spans="1:9">
      <c r="A222" s="520" t="s">
        <v>1478</v>
      </c>
      <c r="B222" s="521"/>
      <c r="C222" s="522"/>
      <c r="D222" s="521"/>
      <c r="E222" s="66"/>
      <c r="F222" s="62"/>
      <c r="G222" s="66"/>
      <c r="H222" s="75"/>
      <c r="I222" s="75"/>
    </row>
    <row r="223" spans="1:9">
      <c r="A223" s="520" t="s">
        <v>1478</v>
      </c>
      <c r="B223" s="521"/>
      <c r="C223" s="522"/>
      <c r="D223" s="521"/>
      <c r="E223" s="66"/>
      <c r="F223" s="62"/>
      <c r="G223" s="66"/>
      <c r="H223" s="78"/>
      <c r="I223" s="75"/>
    </row>
    <row r="224" spans="1:9">
      <c r="A224" s="520" t="s">
        <v>1478</v>
      </c>
      <c r="B224" s="521"/>
      <c r="C224" s="522"/>
      <c r="D224" s="521"/>
      <c r="E224" s="66"/>
      <c r="F224" s="62"/>
      <c r="G224" s="66"/>
      <c r="H224" s="78"/>
      <c r="I224" s="75"/>
    </row>
    <row r="225" spans="1:9">
      <c r="A225" s="520" t="s">
        <v>1478</v>
      </c>
      <c r="B225" s="521"/>
      <c r="C225" s="522"/>
      <c r="D225" s="521"/>
      <c r="E225" s="66"/>
      <c r="F225" s="62"/>
      <c r="G225" s="66"/>
      <c r="H225" s="78"/>
      <c r="I225" s="75"/>
    </row>
    <row r="226" spans="1:9">
      <c r="A226" s="520" t="s">
        <v>1478</v>
      </c>
      <c r="B226" s="521"/>
      <c r="C226" s="522"/>
      <c r="D226" s="521"/>
      <c r="E226" s="66"/>
      <c r="F226" s="62"/>
      <c r="G226" s="66"/>
      <c r="H226" s="78"/>
      <c r="I226" s="75"/>
    </row>
    <row r="227" spans="1:9">
      <c r="A227" s="520" t="s">
        <v>1478</v>
      </c>
      <c r="B227" s="521"/>
      <c r="C227" s="522"/>
      <c r="D227" s="521"/>
      <c r="E227" s="66"/>
      <c r="F227" s="62"/>
      <c r="G227" s="66"/>
      <c r="H227" s="78"/>
      <c r="I227" s="75"/>
    </row>
    <row r="228" spans="1:9">
      <c r="A228" s="520" t="s">
        <v>1478</v>
      </c>
      <c r="B228" s="521"/>
      <c r="C228" s="522"/>
      <c r="D228" s="521"/>
      <c r="E228" s="66"/>
      <c r="F228" s="62"/>
      <c r="G228" s="66"/>
      <c r="H228" s="75"/>
      <c r="I228" s="75"/>
    </row>
    <row r="229" spans="1:9">
      <c r="A229" s="520" t="s">
        <v>1478</v>
      </c>
      <c r="B229" s="521"/>
      <c r="C229" s="522"/>
      <c r="D229" s="521"/>
      <c r="E229" s="66"/>
      <c r="F229" s="62"/>
      <c r="G229" s="66"/>
      <c r="H229" s="78"/>
      <c r="I229" s="75"/>
    </row>
    <row r="230" spans="1:9">
      <c r="A230" s="520" t="s">
        <v>1478</v>
      </c>
      <c r="B230" s="521"/>
      <c r="C230" s="522"/>
      <c r="D230" s="521"/>
      <c r="E230" s="66"/>
      <c r="F230" s="62"/>
      <c r="G230" s="66"/>
      <c r="H230" s="78"/>
      <c r="I230" s="75"/>
    </row>
    <row r="231" spans="1:9">
      <c r="A231" s="520" t="s">
        <v>1478</v>
      </c>
      <c r="B231" s="521"/>
      <c r="C231" s="522"/>
      <c r="D231" s="521"/>
      <c r="E231" s="66"/>
      <c r="F231" s="62"/>
      <c r="G231" s="66"/>
      <c r="H231" s="78"/>
      <c r="I231" s="75"/>
    </row>
    <row r="232" spans="1:9">
      <c r="A232" s="520" t="s">
        <v>1478</v>
      </c>
      <c r="B232" s="521"/>
      <c r="C232" s="522"/>
      <c r="D232" s="521"/>
      <c r="E232" s="66"/>
      <c r="F232" s="62"/>
      <c r="G232" s="66"/>
      <c r="H232" s="75"/>
      <c r="I232" s="75"/>
    </row>
    <row r="233" spans="1:9">
      <c r="A233" s="520" t="s">
        <v>1478</v>
      </c>
      <c r="B233" s="521"/>
      <c r="C233" s="522"/>
      <c r="D233" s="521"/>
      <c r="E233" s="66"/>
      <c r="F233" s="62"/>
      <c r="G233" s="66"/>
      <c r="H233" s="75"/>
      <c r="I233" s="75"/>
    </row>
    <row r="234" spans="1:9">
      <c r="A234" s="520" t="s">
        <v>1478</v>
      </c>
      <c r="B234" s="521"/>
      <c r="C234" s="522"/>
      <c r="D234" s="521"/>
      <c r="E234" s="66"/>
      <c r="F234" s="62"/>
      <c r="G234" s="66"/>
      <c r="H234" s="75"/>
      <c r="I234" s="75"/>
    </row>
    <row r="235" spans="1:9">
      <c r="A235" s="520" t="s">
        <v>1478</v>
      </c>
      <c r="B235" s="521"/>
      <c r="C235" s="522"/>
      <c r="D235" s="521"/>
      <c r="E235" s="66"/>
      <c r="F235" s="62"/>
      <c r="G235" s="66"/>
      <c r="H235" s="78"/>
      <c r="I235" s="75"/>
    </row>
    <row r="236" spans="1:9">
      <c r="A236" s="520" t="s">
        <v>1478</v>
      </c>
      <c r="B236" s="521"/>
      <c r="C236" s="522"/>
      <c r="D236" s="521"/>
      <c r="E236" s="66"/>
      <c r="F236" s="62"/>
      <c r="G236" s="66"/>
      <c r="H236" s="75"/>
      <c r="I236" s="75"/>
    </row>
    <row r="237" spans="1:9">
      <c r="A237" s="520" t="s">
        <v>1478</v>
      </c>
      <c r="B237" s="521"/>
      <c r="C237" s="522"/>
      <c r="D237" s="521"/>
      <c r="E237" s="66"/>
      <c r="F237" s="62"/>
      <c r="G237" s="66"/>
      <c r="H237" s="78"/>
      <c r="I237" s="75"/>
    </row>
    <row r="238" spans="1:9">
      <c r="A238" s="520" t="s">
        <v>1478</v>
      </c>
      <c r="B238" s="521"/>
      <c r="C238" s="522"/>
      <c r="D238" s="521"/>
      <c r="E238" s="66"/>
      <c r="F238" s="62"/>
      <c r="G238" s="66"/>
      <c r="H238" s="78"/>
      <c r="I238" s="75"/>
    </row>
    <row r="239" spans="1:9">
      <c r="A239" s="520" t="s">
        <v>1478</v>
      </c>
      <c r="B239" s="521"/>
      <c r="C239" s="522"/>
      <c r="D239" s="521"/>
      <c r="E239" s="66"/>
      <c r="F239" s="62"/>
      <c r="G239" s="66"/>
      <c r="H239" s="78"/>
      <c r="I239" s="75"/>
    </row>
    <row r="240" spans="1:9">
      <c r="A240" s="520" t="s">
        <v>1478</v>
      </c>
      <c r="B240" s="521"/>
      <c r="C240" s="522"/>
      <c r="D240" s="521"/>
      <c r="E240" s="66"/>
      <c r="F240" s="62"/>
      <c r="G240" s="66"/>
      <c r="H240" s="75"/>
      <c r="I240" s="75"/>
    </row>
    <row r="241" spans="1:9">
      <c r="A241" s="520" t="s">
        <v>1478</v>
      </c>
      <c r="B241" s="521"/>
      <c r="C241" s="522"/>
      <c r="D241" s="521"/>
      <c r="E241" s="66"/>
      <c r="F241" s="62"/>
      <c r="G241" s="66"/>
      <c r="H241" s="78"/>
      <c r="I241" s="75"/>
    </row>
    <row r="242" spans="1:9">
      <c r="A242" s="520" t="s">
        <v>1478</v>
      </c>
      <c r="B242" s="521"/>
      <c r="C242" s="522"/>
      <c r="D242" s="521"/>
      <c r="E242" s="66"/>
      <c r="F242" s="62"/>
      <c r="G242" s="66"/>
      <c r="H242" s="78"/>
      <c r="I242" s="75"/>
    </row>
    <row r="243" spans="1:9">
      <c r="A243" s="520" t="s">
        <v>1478</v>
      </c>
      <c r="B243" s="521"/>
      <c r="C243" s="522"/>
      <c r="D243" s="521"/>
      <c r="E243" s="66"/>
      <c r="F243" s="62"/>
      <c r="G243" s="66"/>
      <c r="H243" s="78"/>
      <c r="I243" s="75"/>
    </row>
    <row r="244" spans="1:9">
      <c r="A244" s="520" t="s">
        <v>1478</v>
      </c>
      <c r="B244" s="521"/>
      <c r="C244" s="522"/>
      <c r="D244" s="521"/>
      <c r="E244" s="66"/>
      <c r="F244" s="62"/>
      <c r="G244" s="66"/>
      <c r="H244" s="78"/>
      <c r="I244" s="75"/>
    </row>
    <row r="245" spans="1:9">
      <c r="A245" s="520" t="s">
        <v>1478</v>
      </c>
      <c r="B245" s="521"/>
      <c r="C245" s="522"/>
      <c r="D245" s="521"/>
      <c r="E245" s="66"/>
      <c r="F245" s="62"/>
      <c r="G245" s="66"/>
      <c r="H245" s="78"/>
      <c r="I245" s="75"/>
    </row>
    <row r="246" spans="1:9">
      <c r="A246" s="530" t="s">
        <v>1475</v>
      </c>
      <c r="B246" s="531"/>
      <c r="C246" s="532"/>
      <c r="D246" s="531"/>
      <c r="E246" s="70"/>
      <c r="F246" s="64"/>
      <c r="G246" s="100"/>
      <c r="H246" s="76"/>
      <c r="I246" s="76"/>
    </row>
    <row r="247" spans="1:9">
      <c r="A247" s="527" t="s">
        <v>1478</v>
      </c>
      <c r="B247" s="528"/>
      <c r="C247" s="529"/>
      <c r="D247" s="528"/>
      <c r="E247" s="71"/>
      <c r="F247" s="63"/>
      <c r="G247" s="71"/>
      <c r="H247" s="79"/>
      <c r="I247" s="77"/>
    </row>
    <row r="248" spans="1:9">
      <c r="A248" s="520" t="s">
        <v>1478</v>
      </c>
      <c r="B248" s="521"/>
      <c r="C248" s="522"/>
      <c r="D248" s="521"/>
      <c r="E248" s="66"/>
      <c r="F248" s="62"/>
      <c r="G248" s="66"/>
      <c r="H248" s="78"/>
      <c r="I248" s="75"/>
    </row>
    <row r="249" spans="1:9">
      <c r="A249" s="520" t="s">
        <v>1478</v>
      </c>
      <c r="B249" s="521"/>
      <c r="C249" s="522"/>
      <c r="D249" s="521"/>
      <c r="E249" s="66"/>
      <c r="F249" s="62"/>
      <c r="G249" s="66"/>
      <c r="H249" s="75"/>
      <c r="I249" s="75"/>
    </row>
    <row r="250" spans="1:9">
      <c r="A250" s="520" t="s">
        <v>1478</v>
      </c>
      <c r="B250" s="521"/>
      <c r="C250" s="522"/>
      <c r="D250" s="521"/>
      <c r="E250" s="66"/>
      <c r="F250" s="62"/>
      <c r="G250" s="66"/>
      <c r="H250" s="78"/>
      <c r="I250" s="75"/>
    </row>
    <row r="251" spans="1:9">
      <c r="A251" s="520" t="s">
        <v>1478</v>
      </c>
      <c r="B251" s="521"/>
      <c r="C251" s="522"/>
      <c r="D251" s="521"/>
      <c r="E251" s="66"/>
      <c r="F251" s="62"/>
      <c r="G251" s="66"/>
      <c r="H251" s="75"/>
      <c r="I251" s="75"/>
    </row>
    <row r="252" spans="1:9">
      <c r="A252" s="520" t="s">
        <v>1478</v>
      </c>
      <c r="B252" s="521"/>
      <c r="C252" s="522"/>
      <c r="D252" s="521"/>
      <c r="E252" s="66"/>
      <c r="F252" s="62"/>
      <c r="G252" s="66"/>
      <c r="H252" s="78"/>
      <c r="I252" s="75"/>
    </row>
    <row r="253" spans="1:9">
      <c r="A253" s="520" t="s">
        <v>1478</v>
      </c>
      <c r="B253" s="521"/>
      <c r="C253" s="522"/>
      <c r="D253" s="521"/>
      <c r="E253" s="66"/>
      <c r="F253" s="62"/>
      <c r="G253" s="66"/>
      <c r="H253" s="78"/>
      <c r="I253" s="75"/>
    </row>
    <row r="254" spans="1:9">
      <c r="A254" s="520" t="s">
        <v>1478</v>
      </c>
      <c r="B254" s="521"/>
      <c r="C254" s="522"/>
      <c r="D254" s="521"/>
      <c r="E254" s="66"/>
      <c r="F254" s="62"/>
      <c r="G254" s="66"/>
      <c r="H254" s="78"/>
      <c r="I254" s="75"/>
    </row>
    <row r="255" spans="1:9">
      <c r="A255" s="520" t="s">
        <v>1478</v>
      </c>
      <c r="B255" s="521"/>
      <c r="C255" s="522"/>
      <c r="D255" s="521"/>
      <c r="E255" s="66"/>
      <c r="F255" s="62"/>
      <c r="G255" s="66"/>
      <c r="H255" s="78"/>
      <c r="I255" s="75"/>
    </row>
    <row r="256" spans="1:9">
      <c r="A256" s="520" t="s">
        <v>1478</v>
      </c>
      <c r="B256" s="521"/>
      <c r="C256" s="522"/>
      <c r="D256" s="521"/>
      <c r="E256" s="66"/>
      <c r="F256" s="62"/>
      <c r="G256" s="66"/>
      <c r="H256" s="78"/>
      <c r="I256" s="75"/>
    </row>
    <row r="257" spans="1:9">
      <c r="A257" s="520" t="s">
        <v>1478</v>
      </c>
      <c r="B257" s="521"/>
      <c r="C257" s="522"/>
      <c r="D257" s="521"/>
      <c r="E257" s="66"/>
      <c r="F257" s="62"/>
      <c r="G257" s="66"/>
      <c r="H257" s="78"/>
      <c r="I257" s="75"/>
    </row>
    <row r="258" spans="1:9">
      <c r="A258" s="520" t="s">
        <v>1478</v>
      </c>
      <c r="B258" s="521"/>
      <c r="C258" s="522"/>
      <c r="D258" s="521"/>
      <c r="E258" s="66"/>
      <c r="F258" s="62"/>
      <c r="G258" s="66"/>
      <c r="H258" s="78"/>
      <c r="I258" s="75"/>
    </row>
    <row r="259" spans="1:9">
      <c r="A259" s="520" t="s">
        <v>1478</v>
      </c>
      <c r="B259" s="521"/>
      <c r="C259" s="522"/>
      <c r="D259" s="521"/>
      <c r="E259" s="66"/>
      <c r="F259" s="62"/>
      <c r="G259" s="66"/>
      <c r="H259" s="78"/>
      <c r="I259" s="75"/>
    </row>
    <row r="260" spans="1:9">
      <c r="A260" s="520" t="s">
        <v>1478</v>
      </c>
      <c r="B260" s="521"/>
      <c r="C260" s="522"/>
      <c r="D260" s="521"/>
      <c r="E260" s="66"/>
      <c r="F260" s="62"/>
      <c r="G260" s="66"/>
      <c r="H260" s="78"/>
      <c r="I260" s="75"/>
    </row>
    <row r="261" spans="1:9">
      <c r="A261" s="520" t="s">
        <v>1478</v>
      </c>
      <c r="B261" s="521"/>
      <c r="C261" s="522"/>
      <c r="D261" s="521"/>
      <c r="E261" s="66"/>
      <c r="F261" s="62"/>
      <c r="G261" s="66"/>
      <c r="H261" s="78"/>
      <c r="I261" s="75"/>
    </row>
    <row r="262" spans="1:9">
      <c r="A262" s="520" t="s">
        <v>1478</v>
      </c>
      <c r="B262" s="521"/>
      <c r="C262" s="522"/>
      <c r="D262" s="521"/>
      <c r="E262" s="66"/>
      <c r="F262" s="62"/>
      <c r="G262" s="66"/>
      <c r="H262" s="78"/>
      <c r="I262" s="75"/>
    </row>
    <row r="263" spans="1:9">
      <c r="A263" s="520" t="s">
        <v>1478</v>
      </c>
      <c r="B263" s="521"/>
      <c r="C263" s="522"/>
      <c r="D263" s="521"/>
      <c r="E263" s="66"/>
      <c r="F263" s="62"/>
      <c r="G263" s="66"/>
      <c r="H263" s="78"/>
      <c r="I263" s="75"/>
    </row>
    <row r="264" spans="1:9">
      <c r="A264" s="520" t="s">
        <v>1478</v>
      </c>
      <c r="B264" s="521"/>
      <c r="C264" s="522"/>
      <c r="D264" s="521"/>
      <c r="E264" s="66"/>
      <c r="F264" s="62"/>
      <c r="G264" s="66"/>
      <c r="H264" s="78"/>
      <c r="I264" s="75"/>
    </row>
    <row r="265" spans="1:9">
      <c r="A265" s="520" t="s">
        <v>1478</v>
      </c>
      <c r="B265" s="521"/>
      <c r="C265" s="522"/>
      <c r="D265" s="521"/>
      <c r="E265" s="66"/>
      <c r="F265" s="62"/>
      <c r="G265" s="66"/>
      <c r="H265" s="78"/>
      <c r="I265" s="75"/>
    </row>
    <row r="266" spans="1:9">
      <c r="A266" s="520" t="s">
        <v>1478</v>
      </c>
      <c r="B266" s="521"/>
      <c r="C266" s="522"/>
      <c r="D266" s="521"/>
      <c r="E266" s="66"/>
      <c r="F266" s="62"/>
      <c r="G266" s="66"/>
      <c r="H266" s="78"/>
      <c r="I266" s="75"/>
    </row>
    <row r="267" spans="1:9">
      <c r="A267" s="520" t="s">
        <v>1478</v>
      </c>
      <c r="B267" s="521"/>
      <c r="C267" s="522"/>
      <c r="D267" s="521"/>
      <c r="E267" s="66"/>
      <c r="F267" s="62"/>
      <c r="G267" s="66"/>
      <c r="H267" s="75"/>
      <c r="I267" s="75"/>
    </row>
    <row r="268" spans="1:9">
      <c r="A268" s="520" t="s">
        <v>1478</v>
      </c>
      <c r="B268" s="521"/>
      <c r="C268" s="522"/>
      <c r="D268" s="521"/>
      <c r="E268" s="66"/>
      <c r="F268" s="62"/>
      <c r="G268" s="66"/>
      <c r="H268" s="78"/>
      <c r="I268" s="75"/>
    </row>
    <row r="269" spans="1:9">
      <c r="A269" s="520" t="s">
        <v>1478</v>
      </c>
      <c r="B269" s="521"/>
      <c r="C269" s="522"/>
      <c r="D269" s="521"/>
      <c r="E269" s="66"/>
      <c r="F269" s="62"/>
      <c r="G269" s="66"/>
      <c r="H269" s="78"/>
      <c r="I269" s="75"/>
    </row>
    <row r="270" spans="1:9">
      <c r="A270" s="520" t="s">
        <v>1478</v>
      </c>
      <c r="B270" s="521"/>
      <c r="C270" s="522"/>
      <c r="D270" s="521"/>
      <c r="E270" s="66"/>
      <c r="F270" s="62"/>
      <c r="G270" s="66"/>
      <c r="H270" s="78"/>
      <c r="I270" s="75"/>
    </row>
    <row r="271" spans="1:9">
      <c r="A271" s="520" t="s">
        <v>1478</v>
      </c>
      <c r="B271" s="521"/>
      <c r="C271" s="522"/>
      <c r="D271" s="521"/>
      <c r="E271" s="66"/>
      <c r="F271" s="62"/>
      <c r="G271" s="66"/>
      <c r="H271" s="78"/>
      <c r="I271" s="75"/>
    </row>
    <row r="272" spans="1:9">
      <c r="A272" s="520" t="s">
        <v>1478</v>
      </c>
      <c r="B272" s="521"/>
      <c r="C272" s="522"/>
      <c r="D272" s="521"/>
      <c r="E272" s="66"/>
      <c r="F272" s="62"/>
      <c r="G272" s="66"/>
      <c r="H272" s="78"/>
      <c r="I272" s="75"/>
    </row>
    <row r="273" spans="1:9">
      <c r="A273" s="520" t="s">
        <v>1478</v>
      </c>
      <c r="B273" s="521"/>
      <c r="C273" s="522"/>
      <c r="D273" s="521"/>
      <c r="E273" s="66"/>
      <c r="F273" s="62"/>
      <c r="G273" s="66"/>
      <c r="H273" s="75"/>
      <c r="I273" s="75"/>
    </row>
    <row r="274" spans="1:9">
      <c r="A274" s="520" t="s">
        <v>1478</v>
      </c>
      <c r="B274" s="521"/>
      <c r="C274" s="522"/>
      <c r="D274" s="521"/>
      <c r="E274" s="66"/>
      <c r="F274" s="62"/>
      <c r="G274" s="66"/>
      <c r="H274" s="75"/>
      <c r="I274" s="75"/>
    </row>
    <row r="275" spans="1:9">
      <c r="A275" s="520" t="s">
        <v>1478</v>
      </c>
      <c r="B275" s="521"/>
      <c r="C275" s="522"/>
      <c r="D275" s="521"/>
      <c r="E275" s="66"/>
      <c r="F275" s="62"/>
      <c r="G275" s="66"/>
      <c r="H275" s="78"/>
      <c r="I275" s="75"/>
    </row>
    <row r="276" spans="1:9">
      <c r="A276" s="520" t="s">
        <v>1478</v>
      </c>
      <c r="B276" s="521"/>
      <c r="C276" s="522"/>
      <c r="D276" s="521"/>
      <c r="E276" s="66"/>
      <c r="F276" s="62"/>
      <c r="G276" s="66"/>
      <c r="H276" s="78"/>
      <c r="I276" s="75"/>
    </row>
    <row r="277" spans="1:9">
      <c r="A277" s="520" t="s">
        <v>1478</v>
      </c>
      <c r="B277" s="521"/>
      <c r="C277" s="522"/>
      <c r="D277" s="521"/>
      <c r="E277" s="66"/>
      <c r="F277" s="62"/>
      <c r="G277" s="66"/>
      <c r="H277" s="78"/>
      <c r="I277" s="75"/>
    </row>
    <row r="278" spans="1:9">
      <c r="A278" s="520" t="s">
        <v>1478</v>
      </c>
      <c r="B278" s="521"/>
      <c r="C278" s="522"/>
      <c r="D278" s="521"/>
      <c r="E278" s="66"/>
      <c r="F278" s="62"/>
      <c r="G278" s="66"/>
      <c r="H278" s="75"/>
      <c r="I278" s="75"/>
    </row>
    <row r="279" spans="1:9">
      <c r="A279" s="520" t="s">
        <v>1478</v>
      </c>
      <c r="B279" s="521"/>
      <c r="C279" s="522"/>
      <c r="D279" s="521"/>
      <c r="E279" s="66"/>
      <c r="F279" s="62"/>
      <c r="G279" s="66"/>
      <c r="H279" s="78"/>
      <c r="I279" s="75"/>
    </row>
    <row r="280" spans="1:9">
      <c r="A280" s="520" t="s">
        <v>1478</v>
      </c>
      <c r="B280" s="521"/>
      <c r="C280" s="522"/>
      <c r="D280" s="521"/>
      <c r="E280" s="66"/>
      <c r="F280" s="62"/>
      <c r="G280" s="66"/>
      <c r="H280" s="78"/>
      <c r="I280" s="75"/>
    </row>
    <row r="281" spans="1:9">
      <c r="A281" s="520" t="s">
        <v>1478</v>
      </c>
      <c r="B281" s="521"/>
      <c r="C281" s="522"/>
      <c r="D281" s="521"/>
      <c r="E281" s="66"/>
      <c r="F281" s="62"/>
      <c r="G281" s="66"/>
      <c r="H281" s="78"/>
      <c r="I281" s="75"/>
    </row>
    <row r="282" spans="1:9">
      <c r="A282" s="520" t="s">
        <v>1478</v>
      </c>
      <c r="B282" s="521"/>
      <c r="C282" s="522"/>
      <c r="D282" s="521"/>
      <c r="E282" s="66"/>
      <c r="F282" s="62"/>
      <c r="G282" s="66"/>
      <c r="H282" s="78"/>
      <c r="I282" s="75"/>
    </row>
    <row r="283" spans="1:9">
      <c r="A283" s="520" t="s">
        <v>1478</v>
      </c>
      <c r="B283" s="521"/>
      <c r="C283" s="522"/>
      <c r="D283" s="521"/>
      <c r="E283" s="66"/>
      <c r="F283" s="62"/>
      <c r="G283" s="66"/>
      <c r="H283" s="78"/>
      <c r="I283" s="75"/>
    </row>
    <row r="284" spans="1:9">
      <c r="A284" s="530" t="s">
        <v>1475</v>
      </c>
      <c r="B284" s="531"/>
      <c r="C284" s="532"/>
      <c r="D284" s="531"/>
      <c r="E284" s="70"/>
      <c r="F284" s="64"/>
      <c r="G284" s="100"/>
      <c r="H284" s="76"/>
      <c r="I284" s="76"/>
    </row>
    <row r="285" spans="1:9">
      <c r="A285" s="527" t="s">
        <v>1478</v>
      </c>
      <c r="B285" s="528"/>
      <c r="C285" s="529"/>
      <c r="D285" s="528"/>
      <c r="E285" s="71"/>
      <c r="F285" s="63"/>
      <c r="G285" s="71"/>
      <c r="H285" s="79"/>
      <c r="I285" s="77"/>
    </row>
    <row r="286" spans="1:9">
      <c r="A286" s="520" t="s">
        <v>1478</v>
      </c>
      <c r="B286" s="521"/>
      <c r="C286" s="522"/>
      <c r="D286" s="521"/>
      <c r="E286" s="66"/>
      <c r="F286" s="62"/>
      <c r="G286" s="66"/>
      <c r="H286" s="78"/>
      <c r="I286" s="75"/>
    </row>
    <row r="287" spans="1:9">
      <c r="A287" s="520" t="s">
        <v>1478</v>
      </c>
      <c r="B287" s="521"/>
      <c r="C287" s="522"/>
      <c r="D287" s="521"/>
      <c r="E287" s="66"/>
      <c r="F287" s="62"/>
      <c r="G287" s="66"/>
      <c r="H287" s="78"/>
      <c r="I287" s="75"/>
    </row>
    <row r="288" spans="1:9">
      <c r="A288" s="520" t="s">
        <v>1478</v>
      </c>
      <c r="B288" s="521"/>
      <c r="C288" s="522"/>
      <c r="D288" s="521"/>
      <c r="E288" s="66"/>
      <c r="F288" s="62"/>
      <c r="G288" s="66"/>
      <c r="H288" s="78"/>
      <c r="I288" s="75"/>
    </row>
    <row r="289" spans="1:9">
      <c r="A289" s="520" t="s">
        <v>1478</v>
      </c>
      <c r="B289" s="521"/>
      <c r="C289" s="522"/>
      <c r="D289" s="521"/>
      <c r="E289" s="66"/>
      <c r="F289" s="62"/>
      <c r="G289" s="66"/>
      <c r="H289" s="78"/>
      <c r="I289" s="75"/>
    </row>
    <row r="290" spans="1:9">
      <c r="A290" s="520" t="s">
        <v>1478</v>
      </c>
      <c r="B290" s="521"/>
      <c r="C290" s="522"/>
      <c r="D290" s="521"/>
      <c r="E290" s="66"/>
      <c r="F290" s="62"/>
      <c r="G290" s="66"/>
      <c r="H290" s="78"/>
      <c r="I290" s="75"/>
    </row>
    <row r="291" spans="1:9">
      <c r="A291" s="520" t="s">
        <v>1478</v>
      </c>
      <c r="B291" s="521"/>
      <c r="C291" s="522"/>
      <c r="D291" s="521"/>
      <c r="E291" s="66"/>
      <c r="F291" s="62"/>
      <c r="G291" s="66"/>
      <c r="H291" s="78"/>
      <c r="I291" s="75"/>
    </row>
    <row r="292" spans="1:9">
      <c r="A292" s="520" t="s">
        <v>1478</v>
      </c>
      <c r="B292" s="521"/>
      <c r="C292" s="522"/>
      <c r="D292" s="521"/>
      <c r="E292" s="66"/>
      <c r="F292" s="62"/>
      <c r="G292" s="66"/>
      <c r="H292" s="78"/>
      <c r="I292" s="75"/>
    </row>
    <row r="293" spans="1:9">
      <c r="A293" s="520" t="s">
        <v>1478</v>
      </c>
      <c r="B293" s="521"/>
      <c r="C293" s="522"/>
      <c r="D293" s="521"/>
      <c r="E293" s="66"/>
      <c r="F293" s="62"/>
      <c r="G293" s="66"/>
      <c r="H293" s="78"/>
      <c r="I293" s="75"/>
    </row>
    <row r="294" spans="1:9">
      <c r="A294" s="520" t="s">
        <v>1478</v>
      </c>
      <c r="B294" s="521"/>
      <c r="C294" s="522"/>
      <c r="D294" s="521"/>
      <c r="E294" s="66"/>
      <c r="F294" s="62"/>
      <c r="G294" s="66"/>
      <c r="H294" s="78"/>
      <c r="I294" s="75"/>
    </row>
    <row r="295" spans="1:9">
      <c r="A295" s="520" t="s">
        <v>1478</v>
      </c>
      <c r="B295" s="521"/>
      <c r="C295" s="522"/>
      <c r="D295" s="521"/>
      <c r="E295" s="66"/>
      <c r="F295" s="62"/>
      <c r="G295" s="66"/>
      <c r="H295" s="78"/>
      <c r="I295" s="75"/>
    </row>
    <row r="296" spans="1:9">
      <c r="A296" s="520" t="s">
        <v>1478</v>
      </c>
      <c r="B296" s="521"/>
      <c r="C296" s="522"/>
      <c r="D296" s="521"/>
      <c r="E296" s="66"/>
      <c r="F296" s="62"/>
      <c r="G296" s="66"/>
      <c r="H296" s="75"/>
      <c r="I296" s="75"/>
    </row>
    <row r="297" spans="1:9">
      <c r="A297" s="520" t="s">
        <v>1478</v>
      </c>
      <c r="B297" s="521"/>
      <c r="C297" s="522"/>
      <c r="D297" s="521"/>
      <c r="E297" s="66"/>
      <c r="F297" s="62"/>
      <c r="G297" s="66"/>
      <c r="H297" s="78"/>
      <c r="I297" s="75"/>
    </row>
    <row r="298" spans="1:9">
      <c r="A298" s="520" t="s">
        <v>1478</v>
      </c>
      <c r="B298" s="521"/>
      <c r="C298" s="522"/>
      <c r="D298" s="521"/>
      <c r="E298" s="66"/>
      <c r="F298" s="62"/>
      <c r="G298" s="66"/>
      <c r="H298" s="78"/>
      <c r="I298" s="75"/>
    </row>
    <row r="299" spans="1:9">
      <c r="A299" s="520" t="s">
        <v>1478</v>
      </c>
      <c r="B299" s="521"/>
      <c r="C299" s="522"/>
      <c r="D299" s="521"/>
      <c r="E299" s="66"/>
      <c r="F299" s="62"/>
      <c r="G299" s="66"/>
      <c r="H299" s="78"/>
      <c r="I299" s="75"/>
    </row>
    <row r="300" spans="1:9">
      <c r="A300" s="520" t="s">
        <v>1478</v>
      </c>
      <c r="B300" s="521"/>
      <c r="C300" s="522"/>
      <c r="D300" s="521"/>
      <c r="E300" s="66"/>
      <c r="F300" s="62"/>
      <c r="G300" s="66"/>
      <c r="H300" s="78"/>
      <c r="I300" s="75"/>
    </row>
    <row r="301" spans="1:9">
      <c r="A301" s="520" t="s">
        <v>1478</v>
      </c>
      <c r="B301" s="521"/>
      <c r="C301" s="522"/>
      <c r="D301" s="521"/>
      <c r="E301" s="66"/>
      <c r="F301" s="62"/>
      <c r="G301" s="66"/>
      <c r="H301" s="78"/>
      <c r="I301" s="75"/>
    </row>
    <row r="302" spans="1:9">
      <c r="A302" s="520" t="s">
        <v>1478</v>
      </c>
      <c r="B302" s="521"/>
      <c r="C302" s="522"/>
      <c r="D302" s="521"/>
      <c r="E302" s="66"/>
      <c r="F302" s="62"/>
      <c r="G302" s="66"/>
      <c r="H302" s="75"/>
      <c r="I302" s="75"/>
    </row>
    <row r="303" spans="1:9">
      <c r="A303" s="520" t="s">
        <v>1478</v>
      </c>
      <c r="B303" s="521"/>
      <c r="C303" s="522"/>
      <c r="D303" s="521"/>
      <c r="E303" s="66"/>
      <c r="F303" s="62"/>
      <c r="G303" s="66"/>
      <c r="H303" s="78"/>
      <c r="I303" s="75"/>
    </row>
    <row r="304" spans="1:9">
      <c r="A304" s="520" t="s">
        <v>1478</v>
      </c>
      <c r="B304" s="521"/>
      <c r="C304" s="522"/>
      <c r="D304" s="521"/>
      <c r="E304" s="66"/>
      <c r="F304" s="62"/>
      <c r="G304" s="66"/>
      <c r="H304" s="78"/>
      <c r="I304" s="75"/>
    </row>
    <row r="305" spans="1:9">
      <c r="A305" s="520" t="s">
        <v>1478</v>
      </c>
      <c r="B305" s="521"/>
      <c r="C305" s="522"/>
      <c r="D305" s="521"/>
      <c r="E305" s="66"/>
      <c r="F305" s="62"/>
      <c r="G305" s="66"/>
      <c r="H305" s="75"/>
      <c r="I305" s="75"/>
    </row>
    <row r="306" spans="1:9">
      <c r="A306" s="520" t="s">
        <v>1478</v>
      </c>
      <c r="B306" s="521"/>
      <c r="C306" s="522"/>
      <c r="D306" s="521"/>
      <c r="E306" s="66"/>
      <c r="F306" s="62"/>
      <c r="G306" s="66"/>
      <c r="H306" s="78"/>
      <c r="I306" s="75"/>
    </row>
    <row r="307" spans="1:9">
      <c r="A307" s="520" t="s">
        <v>1478</v>
      </c>
      <c r="B307" s="521"/>
      <c r="C307" s="522"/>
      <c r="D307" s="521"/>
      <c r="E307" s="66"/>
      <c r="F307" s="62"/>
      <c r="G307" s="66"/>
      <c r="H307" s="78"/>
      <c r="I307" s="75"/>
    </row>
    <row r="308" spans="1:9">
      <c r="A308" s="520" t="s">
        <v>1478</v>
      </c>
      <c r="B308" s="521"/>
      <c r="C308" s="522"/>
      <c r="D308" s="521"/>
      <c r="E308" s="66"/>
      <c r="F308" s="62"/>
      <c r="G308" s="66"/>
      <c r="H308" s="75"/>
      <c r="I308" s="75"/>
    </row>
    <row r="309" spans="1:9">
      <c r="A309" s="520" t="s">
        <v>1478</v>
      </c>
      <c r="B309" s="521"/>
      <c r="C309" s="522"/>
      <c r="D309" s="521"/>
      <c r="E309" s="66"/>
      <c r="F309" s="62"/>
      <c r="G309" s="66"/>
      <c r="H309" s="75"/>
      <c r="I309" s="75"/>
    </row>
    <row r="310" spans="1:9">
      <c r="A310" s="520" t="s">
        <v>1478</v>
      </c>
      <c r="B310" s="521"/>
      <c r="C310" s="522"/>
      <c r="D310" s="521"/>
      <c r="E310" s="66"/>
      <c r="F310" s="62"/>
      <c r="G310" s="66"/>
      <c r="H310" s="78"/>
      <c r="I310" s="75"/>
    </row>
    <row r="311" spans="1:9">
      <c r="A311" s="520" t="s">
        <v>1478</v>
      </c>
      <c r="B311" s="521"/>
      <c r="C311" s="522"/>
      <c r="D311" s="521"/>
      <c r="E311" s="66"/>
      <c r="F311" s="62"/>
      <c r="G311" s="66"/>
      <c r="H311" s="75"/>
      <c r="I311" s="75"/>
    </row>
    <row r="312" spans="1:9">
      <c r="A312" s="520" t="s">
        <v>1478</v>
      </c>
      <c r="B312" s="521"/>
      <c r="C312" s="522"/>
      <c r="D312" s="521"/>
      <c r="E312" s="66"/>
      <c r="F312" s="62"/>
      <c r="G312" s="66"/>
      <c r="H312" s="78"/>
      <c r="I312" s="75"/>
    </row>
    <row r="313" spans="1:9">
      <c r="A313" s="520" t="s">
        <v>1478</v>
      </c>
      <c r="B313" s="521"/>
      <c r="C313" s="522"/>
      <c r="D313" s="521"/>
      <c r="E313" s="66"/>
      <c r="F313" s="62"/>
      <c r="G313" s="66"/>
      <c r="H313" s="75"/>
      <c r="I313" s="75"/>
    </row>
    <row r="314" spans="1:9">
      <c r="A314" s="520" t="s">
        <v>1478</v>
      </c>
      <c r="B314" s="521"/>
      <c r="C314" s="522"/>
      <c r="D314" s="521"/>
      <c r="E314" s="66"/>
      <c r="F314" s="62"/>
      <c r="G314" s="66"/>
      <c r="H314" s="78"/>
      <c r="I314" s="75"/>
    </row>
    <row r="315" spans="1:9">
      <c r="A315" s="520" t="s">
        <v>1478</v>
      </c>
      <c r="B315" s="521"/>
      <c r="C315" s="522"/>
      <c r="D315" s="521"/>
      <c r="E315" s="66"/>
      <c r="F315" s="62"/>
      <c r="G315" s="66"/>
      <c r="H315" s="78"/>
      <c r="I315" s="75"/>
    </row>
    <row r="316" spans="1:9">
      <c r="A316" s="520" t="s">
        <v>1478</v>
      </c>
      <c r="B316" s="521"/>
      <c r="C316" s="522"/>
      <c r="D316" s="521"/>
      <c r="E316" s="66"/>
      <c r="F316" s="62"/>
      <c r="G316" s="66"/>
      <c r="H316" s="75"/>
      <c r="I316" s="75"/>
    </row>
    <row r="317" spans="1:9">
      <c r="A317" s="520" t="s">
        <v>1478</v>
      </c>
      <c r="B317" s="521"/>
      <c r="C317" s="522"/>
      <c r="D317" s="521"/>
      <c r="E317" s="66"/>
      <c r="F317" s="62"/>
      <c r="G317" s="66"/>
      <c r="H317" s="78"/>
      <c r="I317" s="75"/>
    </row>
    <row r="318" spans="1:9">
      <c r="A318" s="520" t="s">
        <v>1478</v>
      </c>
      <c r="B318" s="521"/>
      <c r="C318" s="522"/>
      <c r="D318" s="521"/>
      <c r="E318" s="66"/>
      <c r="F318" s="62"/>
      <c r="G318" s="66"/>
      <c r="H318" s="78"/>
      <c r="I318" s="75"/>
    </row>
    <row r="319" spans="1:9">
      <c r="A319" s="520" t="s">
        <v>1478</v>
      </c>
      <c r="B319" s="521"/>
      <c r="C319" s="522"/>
      <c r="D319" s="521"/>
      <c r="E319" s="66"/>
      <c r="F319" s="62"/>
      <c r="G319" s="66"/>
      <c r="H319" s="78"/>
      <c r="I319" s="75"/>
    </row>
    <row r="320" spans="1:9">
      <c r="A320" s="520" t="s">
        <v>1478</v>
      </c>
      <c r="B320" s="521"/>
      <c r="C320" s="522"/>
      <c r="D320" s="521"/>
      <c r="E320" s="66"/>
      <c r="F320" s="62"/>
      <c r="G320" s="66"/>
      <c r="H320" s="78"/>
      <c r="I320" s="75"/>
    </row>
    <row r="321" spans="1:9">
      <c r="A321" s="520" t="s">
        <v>1478</v>
      </c>
      <c r="B321" s="521"/>
      <c r="C321" s="522"/>
      <c r="D321" s="521"/>
      <c r="E321" s="66"/>
      <c r="F321" s="62"/>
      <c r="G321" s="66"/>
      <c r="H321" s="78"/>
      <c r="I321" s="75"/>
    </row>
    <row r="322" spans="1:9">
      <c r="A322" s="530" t="s">
        <v>1475</v>
      </c>
      <c r="B322" s="531"/>
      <c r="C322" s="532"/>
      <c r="D322" s="531"/>
      <c r="E322" s="70"/>
      <c r="F322" s="64"/>
      <c r="G322" s="100"/>
      <c r="H322" s="76"/>
      <c r="I322" s="76"/>
    </row>
    <row r="323" spans="1:9">
      <c r="A323" s="527" t="s">
        <v>1478</v>
      </c>
      <c r="B323" s="528"/>
      <c r="C323" s="529"/>
      <c r="D323" s="528"/>
      <c r="E323" s="71"/>
      <c r="F323" s="63"/>
      <c r="G323" s="71"/>
      <c r="H323" s="79"/>
      <c r="I323" s="77"/>
    </row>
    <row r="324" spans="1:9">
      <c r="A324" s="520" t="s">
        <v>1478</v>
      </c>
      <c r="B324" s="521"/>
      <c r="C324" s="522"/>
      <c r="D324" s="521"/>
      <c r="E324" s="66"/>
      <c r="F324" s="62"/>
      <c r="G324" s="66"/>
      <c r="H324" s="78"/>
      <c r="I324" s="75"/>
    </row>
    <row r="325" spans="1:9">
      <c r="A325" s="520" t="s">
        <v>1478</v>
      </c>
      <c r="B325" s="521"/>
      <c r="C325" s="522"/>
      <c r="D325" s="521"/>
      <c r="E325" s="66"/>
      <c r="F325" s="62"/>
      <c r="G325" s="66"/>
      <c r="H325" s="78"/>
      <c r="I325" s="75"/>
    </row>
    <row r="326" spans="1:9">
      <c r="A326" s="520" t="s">
        <v>1478</v>
      </c>
      <c r="B326" s="521"/>
      <c r="C326" s="522"/>
      <c r="D326" s="521"/>
      <c r="E326" s="66"/>
      <c r="F326" s="62"/>
      <c r="G326" s="66"/>
      <c r="H326" s="78"/>
      <c r="I326" s="75"/>
    </row>
    <row r="327" spans="1:9">
      <c r="A327" s="520" t="s">
        <v>1478</v>
      </c>
      <c r="B327" s="521"/>
      <c r="C327" s="522"/>
      <c r="D327" s="521"/>
      <c r="E327" s="66"/>
      <c r="F327" s="62"/>
      <c r="G327" s="66"/>
      <c r="H327" s="78"/>
      <c r="I327" s="75"/>
    </row>
    <row r="328" spans="1:9">
      <c r="A328" s="520" t="s">
        <v>1478</v>
      </c>
      <c r="B328" s="521"/>
      <c r="C328" s="522"/>
      <c r="D328" s="521"/>
      <c r="E328" s="66"/>
      <c r="F328" s="62"/>
      <c r="G328" s="66"/>
      <c r="H328" s="78"/>
      <c r="I328" s="75"/>
    </row>
    <row r="329" spans="1:9">
      <c r="A329" s="520" t="s">
        <v>1478</v>
      </c>
      <c r="B329" s="521"/>
      <c r="C329" s="522"/>
      <c r="D329" s="521"/>
      <c r="E329" s="66"/>
      <c r="F329" s="62"/>
      <c r="G329" s="66"/>
      <c r="H329" s="78"/>
      <c r="I329" s="75"/>
    </row>
    <row r="330" spans="1:9">
      <c r="A330" s="520" t="s">
        <v>1478</v>
      </c>
      <c r="B330" s="521"/>
      <c r="C330" s="522"/>
      <c r="D330" s="521"/>
      <c r="E330" s="66"/>
      <c r="F330" s="62"/>
      <c r="G330" s="66"/>
      <c r="H330" s="78"/>
      <c r="I330" s="75"/>
    </row>
    <row r="331" spans="1:9">
      <c r="A331" s="520" t="s">
        <v>1478</v>
      </c>
      <c r="B331" s="521"/>
      <c r="C331" s="522"/>
      <c r="D331" s="521"/>
      <c r="E331" s="66"/>
      <c r="F331" s="62"/>
      <c r="G331" s="66"/>
      <c r="H331" s="78"/>
      <c r="I331" s="75"/>
    </row>
    <row r="332" spans="1:9">
      <c r="A332" s="520" t="s">
        <v>1478</v>
      </c>
      <c r="B332" s="521"/>
      <c r="C332" s="522"/>
      <c r="D332" s="521"/>
      <c r="E332" s="66"/>
      <c r="F332" s="62"/>
      <c r="G332" s="66"/>
      <c r="H332" s="78"/>
      <c r="I332" s="75"/>
    </row>
    <row r="333" spans="1:9">
      <c r="A333" s="520" t="s">
        <v>1478</v>
      </c>
      <c r="B333" s="521"/>
      <c r="C333" s="522"/>
      <c r="D333" s="521"/>
      <c r="E333" s="66"/>
      <c r="F333" s="62"/>
      <c r="G333" s="66"/>
      <c r="H333" s="78"/>
      <c r="I333" s="75"/>
    </row>
    <row r="334" spans="1:9">
      <c r="A334" s="520" t="s">
        <v>1478</v>
      </c>
      <c r="B334" s="521"/>
      <c r="C334" s="522"/>
      <c r="D334" s="521"/>
      <c r="E334" s="66"/>
      <c r="F334" s="62"/>
      <c r="G334" s="66"/>
      <c r="H334" s="78"/>
      <c r="I334" s="75"/>
    </row>
    <row r="335" spans="1:9">
      <c r="A335" s="520" t="s">
        <v>1478</v>
      </c>
      <c r="B335" s="521"/>
      <c r="C335" s="522"/>
      <c r="D335" s="521"/>
      <c r="E335" s="66"/>
      <c r="F335" s="62"/>
      <c r="G335" s="66"/>
      <c r="H335" s="78"/>
      <c r="I335" s="75"/>
    </row>
    <row r="336" spans="1:9">
      <c r="A336" s="520" t="s">
        <v>1478</v>
      </c>
      <c r="B336" s="521"/>
      <c r="C336" s="522"/>
      <c r="D336" s="521"/>
      <c r="E336" s="66"/>
      <c r="F336" s="62"/>
      <c r="G336" s="66"/>
      <c r="H336" s="78"/>
      <c r="I336" s="75"/>
    </row>
    <row r="337" spans="1:9">
      <c r="A337" s="520" t="s">
        <v>1478</v>
      </c>
      <c r="B337" s="521"/>
      <c r="C337" s="522"/>
      <c r="D337" s="521"/>
      <c r="E337" s="66"/>
      <c r="F337" s="62"/>
      <c r="G337" s="66"/>
      <c r="H337" s="78"/>
      <c r="I337" s="75"/>
    </row>
    <row r="338" spans="1:9">
      <c r="A338" s="520" t="s">
        <v>1478</v>
      </c>
      <c r="B338" s="521"/>
      <c r="C338" s="522"/>
      <c r="D338" s="521"/>
      <c r="E338" s="66"/>
      <c r="F338" s="62"/>
      <c r="G338" s="66"/>
      <c r="H338" s="78"/>
      <c r="I338" s="75"/>
    </row>
    <row r="339" spans="1:9">
      <c r="A339" s="520" t="s">
        <v>1478</v>
      </c>
      <c r="B339" s="521"/>
      <c r="C339" s="522"/>
      <c r="D339" s="521"/>
      <c r="E339" s="66"/>
      <c r="F339" s="62"/>
      <c r="G339" s="66"/>
      <c r="H339" s="78"/>
      <c r="I339" s="75"/>
    </row>
    <row r="340" spans="1:9">
      <c r="A340" s="520" t="s">
        <v>1478</v>
      </c>
      <c r="B340" s="521"/>
      <c r="C340" s="522"/>
      <c r="D340" s="521"/>
      <c r="E340" s="66"/>
      <c r="F340" s="62"/>
      <c r="G340" s="66"/>
      <c r="H340" s="78"/>
      <c r="I340" s="75"/>
    </row>
    <row r="341" spans="1:9">
      <c r="A341" s="520" t="s">
        <v>1478</v>
      </c>
      <c r="B341" s="521"/>
      <c r="C341" s="522"/>
      <c r="D341" s="521"/>
      <c r="E341" s="66"/>
      <c r="F341" s="62"/>
      <c r="G341" s="66"/>
      <c r="H341" s="78"/>
      <c r="I341" s="75"/>
    </row>
    <row r="342" spans="1:9">
      <c r="A342" s="520" t="s">
        <v>1478</v>
      </c>
      <c r="B342" s="521"/>
      <c r="C342" s="522"/>
      <c r="D342" s="521"/>
      <c r="E342" s="66"/>
      <c r="F342" s="62"/>
      <c r="G342" s="66"/>
      <c r="H342" s="78"/>
      <c r="I342" s="75"/>
    </row>
    <row r="343" spans="1:9">
      <c r="A343" s="520" t="s">
        <v>1478</v>
      </c>
      <c r="B343" s="521"/>
      <c r="C343" s="522"/>
      <c r="D343" s="521"/>
      <c r="E343" s="66"/>
      <c r="F343" s="62"/>
      <c r="G343" s="66"/>
      <c r="H343" s="78"/>
      <c r="I343" s="75"/>
    </row>
    <row r="344" spans="1:9">
      <c r="A344" s="520" t="s">
        <v>1478</v>
      </c>
      <c r="B344" s="521"/>
      <c r="C344" s="522"/>
      <c r="D344" s="521"/>
      <c r="E344" s="66"/>
      <c r="F344" s="62"/>
      <c r="G344" s="66"/>
      <c r="H344" s="78"/>
      <c r="I344" s="75"/>
    </row>
    <row r="345" spans="1:9">
      <c r="A345" s="520" t="s">
        <v>1478</v>
      </c>
      <c r="B345" s="521"/>
      <c r="C345" s="522"/>
      <c r="D345" s="521"/>
      <c r="E345" s="66"/>
      <c r="F345" s="62"/>
      <c r="G345" s="66"/>
      <c r="H345" s="78"/>
      <c r="I345" s="75"/>
    </row>
    <row r="346" spans="1:9">
      <c r="A346" s="520" t="s">
        <v>1478</v>
      </c>
      <c r="B346" s="521"/>
      <c r="C346" s="522"/>
      <c r="D346" s="521"/>
      <c r="E346" s="66"/>
      <c r="F346" s="62"/>
      <c r="G346" s="66"/>
      <c r="H346" s="78"/>
      <c r="I346" s="75"/>
    </row>
    <row r="347" spans="1:9">
      <c r="A347" s="520" t="s">
        <v>1478</v>
      </c>
      <c r="B347" s="521"/>
      <c r="C347" s="522"/>
      <c r="D347" s="521"/>
      <c r="E347" s="66"/>
      <c r="F347" s="62"/>
      <c r="G347" s="66"/>
      <c r="H347" s="78"/>
      <c r="I347" s="75"/>
    </row>
    <row r="348" spans="1:9">
      <c r="A348" s="520" t="s">
        <v>1478</v>
      </c>
      <c r="B348" s="521"/>
      <c r="C348" s="522"/>
      <c r="D348" s="521"/>
      <c r="E348" s="66"/>
      <c r="F348" s="62"/>
      <c r="G348" s="66"/>
      <c r="H348" s="78"/>
      <c r="I348" s="75"/>
    </row>
    <row r="349" spans="1:9">
      <c r="A349" s="520" t="s">
        <v>1478</v>
      </c>
      <c r="B349" s="521"/>
      <c r="C349" s="522"/>
      <c r="D349" s="521"/>
      <c r="E349" s="66"/>
      <c r="F349" s="62"/>
      <c r="G349" s="66"/>
      <c r="H349" s="78"/>
      <c r="I349" s="75"/>
    </row>
    <row r="350" spans="1:9">
      <c r="A350" s="520" t="s">
        <v>1478</v>
      </c>
      <c r="B350" s="521"/>
      <c r="C350" s="522"/>
      <c r="D350" s="521"/>
      <c r="E350" s="66"/>
      <c r="F350" s="62"/>
      <c r="G350" s="66"/>
      <c r="H350" s="78"/>
      <c r="I350" s="75"/>
    </row>
    <row r="351" spans="1:9">
      <c r="A351" s="520" t="s">
        <v>1478</v>
      </c>
      <c r="B351" s="521"/>
      <c r="C351" s="522"/>
      <c r="D351" s="521"/>
      <c r="E351" s="66"/>
      <c r="F351" s="62"/>
      <c r="G351" s="66"/>
      <c r="H351" s="78"/>
      <c r="I351" s="75"/>
    </row>
    <row r="352" spans="1:9">
      <c r="A352" s="520" t="s">
        <v>1478</v>
      </c>
      <c r="B352" s="521"/>
      <c r="C352" s="522"/>
      <c r="D352" s="521"/>
      <c r="E352" s="66"/>
      <c r="F352" s="62"/>
      <c r="G352" s="66"/>
      <c r="H352" s="78"/>
      <c r="I352" s="75"/>
    </row>
    <row r="353" spans="1:9">
      <c r="A353" s="520" t="s">
        <v>1478</v>
      </c>
      <c r="B353" s="521"/>
      <c r="C353" s="522"/>
      <c r="D353" s="521"/>
      <c r="E353" s="66"/>
      <c r="F353" s="62"/>
      <c r="G353" s="66"/>
      <c r="H353" s="75"/>
      <c r="I353" s="75"/>
    </row>
    <row r="354" spans="1:9">
      <c r="A354" s="520" t="s">
        <v>1478</v>
      </c>
      <c r="B354" s="521"/>
      <c r="C354" s="522"/>
      <c r="D354" s="521"/>
      <c r="E354" s="66"/>
      <c r="F354" s="62"/>
      <c r="G354" s="66"/>
      <c r="H354" s="78"/>
      <c r="I354" s="75"/>
    </row>
    <row r="355" spans="1:9">
      <c r="A355" s="520" t="s">
        <v>1478</v>
      </c>
      <c r="B355" s="521"/>
      <c r="C355" s="522"/>
      <c r="D355" s="521"/>
      <c r="E355" s="66"/>
      <c r="F355" s="62"/>
      <c r="G355" s="66"/>
      <c r="H355" s="78"/>
      <c r="I355" s="75"/>
    </row>
    <row r="356" spans="1:9">
      <c r="A356" s="520" t="s">
        <v>1478</v>
      </c>
      <c r="B356" s="521"/>
      <c r="C356" s="522"/>
      <c r="D356" s="521"/>
      <c r="E356" s="66"/>
      <c r="F356" s="62"/>
      <c r="G356" s="66"/>
      <c r="H356" s="78"/>
      <c r="I356" s="75"/>
    </row>
    <row r="357" spans="1:9">
      <c r="A357" s="520" t="s">
        <v>1478</v>
      </c>
      <c r="B357" s="521"/>
      <c r="C357" s="522"/>
      <c r="D357" s="521"/>
      <c r="E357" s="66"/>
      <c r="F357" s="62"/>
      <c r="G357" s="66"/>
      <c r="H357" s="78"/>
      <c r="I357" s="75"/>
    </row>
    <row r="358" spans="1:9">
      <c r="A358" s="520" t="s">
        <v>1478</v>
      </c>
      <c r="B358" s="521"/>
      <c r="C358" s="522"/>
      <c r="D358" s="521"/>
      <c r="E358" s="66"/>
      <c r="F358" s="62"/>
      <c r="G358" s="66"/>
      <c r="H358" s="78"/>
      <c r="I358" s="75"/>
    </row>
    <row r="359" spans="1:9">
      <c r="A359" s="520" t="s">
        <v>1478</v>
      </c>
      <c r="B359" s="521"/>
      <c r="C359" s="522"/>
      <c r="D359" s="521"/>
      <c r="E359" s="66"/>
      <c r="F359" s="62"/>
      <c r="G359" s="66"/>
      <c r="H359" s="78"/>
      <c r="I359" s="75"/>
    </row>
    <row r="360" spans="1:9">
      <c r="A360" s="530" t="s">
        <v>1475</v>
      </c>
      <c r="B360" s="531"/>
      <c r="C360" s="532"/>
      <c r="D360" s="531"/>
      <c r="E360" s="70"/>
      <c r="F360" s="64"/>
      <c r="G360" s="100"/>
      <c r="H360" s="76"/>
      <c r="I360" s="76"/>
    </row>
    <row r="361" spans="1:9">
      <c r="A361" s="527" t="s">
        <v>1478</v>
      </c>
      <c r="B361" s="528"/>
      <c r="C361" s="529"/>
      <c r="D361" s="528"/>
      <c r="E361" s="71"/>
      <c r="F361" s="63"/>
      <c r="G361" s="71"/>
      <c r="H361" s="79"/>
      <c r="I361" s="77"/>
    </row>
    <row r="362" spans="1:9">
      <c r="A362" s="520" t="s">
        <v>1478</v>
      </c>
      <c r="B362" s="521"/>
      <c r="C362" s="522"/>
      <c r="D362" s="521"/>
      <c r="E362" s="66"/>
      <c r="F362" s="62"/>
      <c r="G362" s="66"/>
      <c r="H362" s="78"/>
      <c r="I362" s="75"/>
    </row>
    <row r="363" spans="1:9">
      <c r="A363" s="520" t="s">
        <v>1478</v>
      </c>
      <c r="B363" s="521"/>
      <c r="C363" s="522"/>
      <c r="D363" s="521"/>
      <c r="E363" s="66"/>
      <c r="F363" s="62"/>
      <c r="G363" s="66"/>
      <c r="H363" s="78"/>
      <c r="I363" s="75"/>
    </row>
    <row r="364" spans="1:9">
      <c r="A364" s="520" t="s">
        <v>1478</v>
      </c>
      <c r="B364" s="521"/>
      <c r="C364" s="522"/>
      <c r="D364" s="521"/>
      <c r="E364" s="66"/>
      <c r="F364" s="62"/>
      <c r="G364" s="66"/>
      <c r="H364" s="78"/>
      <c r="I364" s="75"/>
    </row>
    <row r="365" spans="1:9">
      <c r="A365" s="520" t="s">
        <v>1478</v>
      </c>
      <c r="B365" s="521"/>
      <c r="C365" s="522"/>
      <c r="D365" s="521"/>
      <c r="E365" s="66"/>
      <c r="F365" s="62"/>
      <c r="G365" s="66"/>
      <c r="H365" s="78"/>
      <c r="I365" s="75"/>
    </row>
    <row r="366" spans="1:9">
      <c r="A366" s="520" t="s">
        <v>1478</v>
      </c>
      <c r="B366" s="521"/>
      <c r="C366" s="522"/>
      <c r="D366" s="521"/>
      <c r="E366" s="66"/>
      <c r="F366" s="62"/>
      <c r="G366" s="66"/>
      <c r="H366" s="78"/>
      <c r="I366" s="75"/>
    </row>
    <row r="367" spans="1:9">
      <c r="A367" s="520" t="s">
        <v>1478</v>
      </c>
      <c r="B367" s="521"/>
      <c r="C367" s="522"/>
      <c r="D367" s="521"/>
      <c r="E367" s="66"/>
      <c r="F367" s="62"/>
      <c r="G367" s="66"/>
      <c r="H367" s="78"/>
      <c r="I367" s="75"/>
    </row>
    <row r="368" spans="1:9">
      <c r="A368" s="520" t="s">
        <v>1478</v>
      </c>
      <c r="B368" s="521"/>
      <c r="C368" s="522"/>
      <c r="D368" s="521"/>
      <c r="E368" s="66"/>
      <c r="F368" s="62"/>
      <c r="G368" s="66"/>
      <c r="H368" s="78"/>
      <c r="I368" s="75"/>
    </row>
    <row r="369" spans="1:9">
      <c r="A369" s="520" t="s">
        <v>1478</v>
      </c>
      <c r="B369" s="521"/>
      <c r="C369" s="522"/>
      <c r="D369" s="521"/>
      <c r="E369" s="66"/>
      <c r="F369" s="62"/>
      <c r="G369" s="66"/>
      <c r="H369" s="78"/>
      <c r="I369" s="75"/>
    </row>
    <row r="370" spans="1:9">
      <c r="A370" s="520" t="s">
        <v>1478</v>
      </c>
      <c r="B370" s="521"/>
      <c r="C370" s="522"/>
      <c r="D370" s="521"/>
      <c r="E370" s="66"/>
      <c r="F370" s="62"/>
      <c r="G370" s="66"/>
      <c r="H370" s="78"/>
      <c r="I370" s="75"/>
    </row>
    <row r="371" spans="1:9">
      <c r="A371" s="520" t="s">
        <v>1478</v>
      </c>
      <c r="B371" s="521"/>
      <c r="C371" s="522"/>
      <c r="D371" s="521"/>
      <c r="E371" s="66"/>
      <c r="F371" s="62"/>
      <c r="G371" s="66"/>
      <c r="H371" s="78"/>
      <c r="I371" s="75"/>
    </row>
    <row r="372" spans="1:9">
      <c r="A372" s="520" t="s">
        <v>1478</v>
      </c>
      <c r="B372" s="521"/>
      <c r="C372" s="522"/>
      <c r="D372" s="521"/>
      <c r="E372" s="66"/>
      <c r="F372" s="62"/>
      <c r="G372" s="66"/>
      <c r="H372" s="78"/>
      <c r="I372" s="75"/>
    </row>
    <row r="373" spans="1:9">
      <c r="A373" s="520" t="s">
        <v>1478</v>
      </c>
      <c r="B373" s="521"/>
      <c r="C373" s="522"/>
      <c r="D373" s="521"/>
      <c r="E373" s="66"/>
      <c r="F373" s="62"/>
      <c r="G373" s="66"/>
      <c r="H373" s="75"/>
      <c r="I373" s="75"/>
    </row>
    <row r="374" spans="1:9">
      <c r="A374" s="520" t="s">
        <v>1478</v>
      </c>
      <c r="B374" s="521"/>
      <c r="C374" s="522"/>
      <c r="D374" s="521"/>
      <c r="E374" s="66"/>
      <c r="F374" s="62"/>
      <c r="G374" s="66"/>
      <c r="H374" s="78"/>
      <c r="I374" s="75"/>
    </row>
    <row r="375" spans="1:9">
      <c r="A375" s="520" t="s">
        <v>1478</v>
      </c>
      <c r="B375" s="521"/>
      <c r="C375" s="522"/>
      <c r="D375" s="521"/>
      <c r="E375" s="66"/>
      <c r="F375" s="62"/>
      <c r="G375" s="66"/>
      <c r="H375" s="78"/>
      <c r="I375" s="75"/>
    </row>
    <row r="376" spans="1:9">
      <c r="A376" s="520" t="s">
        <v>1478</v>
      </c>
      <c r="B376" s="521"/>
      <c r="C376" s="522"/>
      <c r="D376" s="521"/>
      <c r="E376" s="66"/>
      <c r="F376" s="62"/>
      <c r="G376" s="66"/>
      <c r="H376" s="78"/>
      <c r="I376" s="75"/>
    </row>
    <row r="377" spans="1:9">
      <c r="A377" s="520" t="s">
        <v>1478</v>
      </c>
      <c r="B377" s="521"/>
      <c r="C377" s="522"/>
      <c r="D377" s="521"/>
      <c r="E377" s="66"/>
      <c r="F377" s="62"/>
      <c r="G377" s="66"/>
      <c r="H377" s="75"/>
      <c r="I377" s="75"/>
    </row>
    <row r="378" spans="1:9">
      <c r="A378" s="520" t="s">
        <v>1478</v>
      </c>
      <c r="B378" s="521"/>
      <c r="C378" s="522"/>
      <c r="D378" s="521"/>
      <c r="E378" s="66"/>
      <c r="F378" s="62"/>
      <c r="G378" s="66"/>
      <c r="H378" s="78"/>
      <c r="I378" s="75"/>
    </row>
    <row r="379" spans="1:9">
      <c r="A379" s="520" t="s">
        <v>1478</v>
      </c>
      <c r="B379" s="521"/>
      <c r="C379" s="522"/>
      <c r="D379" s="521"/>
      <c r="E379" s="66"/>
      <c r="F379" s="62"/>
      <c r="G379" s="66"/>
      <c r="H379" s="78"/>
      <c r="I379" s="75"/>
    </row>
    <row r="380" spans="1:9">
      <c r="A380" s="520" t="s">
        <v>1478</v>
      </c>
      <c r="B380" s="521"/>
      <c r="C380" s="522"/>
      <c r="D380" s="521"/>
      <c r="E380" s="66"/>
      <c r="F380" s="62"/>
      <c r="G380" s="66"/>
      <c r="H380" s="75"/>
      <c r="I380" s="75"/>
    </row>
    <row r="381" spans="1:9">
      <c r="A381" s="520" t="s">
        <v>1478</v>
      </c>
      <c r="B381" s="521"/>
      <c r="C381" s="522"/>
      <c r="D381" s="521"/>
      <c r="E381" s="66"/>
      <c r="F381" s="62"/>
      <c r="G381" s="66"/>
      <c r="H381" s="78"/>
      <c r="I381" s="75"/>
    </row>
    <row r="382" spans="1:9">
      <c r="A382" s="520" t="s">
        <v>1478</v>
      </c>
      <c r="B382" s="521"/>
      <c r="C382" s="522"/>
      <c r="D382" s="521"/>
      <c r="E382" s="66"/>
      <c r="F382" s="62"/>
      <c r="G382" s="66"/>
      <c r="H382" s="78"/>
      <c r="I382" s="75"/>
    </row>
    <row r="383" spans="1:9">
      <c r="A383" s="520" t="s">
        <v>1478</v>
      </c>
      <c r="B383" s="521"/>
      <c r="C383" s="522"/>
      <c r="D383" s="521"/>
      <c r="E383" s="66"/>
      <c r="F383" s="62"/>
      <c r="G383" s="66"/>
      <c r="H383" s="78"/>
      <c r="I383" s="75"/>
    </row>
    <row r="384" spans="1:9">
      <c r="A384" s="520" t="s">
        <v>1478</v>
      </c>
      <c r="B384" s="521"/>
      <c r="C384" s="522"/>
      <c r="D384" s="521"/>
      <c r="E384" s="66"/>
      <c r="F384" s="62"/>
      <c r="G384" s="66"/>
      <c r="H384" s="78"/>
      <c r="I384" s="75"/>
    </row>
    <row r="385" spans="1:9">
      <c r="A385" s="520" t="s">
        <v>1478</v>
      </c>
      <c r="B385" s="521"/>
      <c r="C385" s="522"/>
      <c r="D385" s="521"/>
      <c r="E385" s="66"/>
      <c r="F385" s="62"/>
      <c r="G385" s="66"/>
      <c r="H385" s="78"/>
      <c r="I385" s="75"/>
    </row>
    <row r="386" spans="1:9">
      <c r="A386" s="520" t="s">
        <v>1478</v>
      </c>
      <c r="B386" s="521"/>
      <c r="C386" s="522"/>
      <c r="D386" s="521"/>
      <c r="E386" s="66"/>
      <c r="F386" s="62"/>
      <c r="G386" s="66"/>
      <c r="H386" s="78"/>
      <c r="I386" s="75"/>
    </row>
    <row r="387" spans="1:9">
      <c r="A387" s="520" t="s">
        <v>1478</v>
      </c>
      <c r="B387" s="521"/>
      <c r="C387" s="522"/>
      <c r="D387" s="521"/>
      <c r="E387" s="66"/>
      <c r="F387" s="62"/>
      <c r="G387" s="66"/>
      <c r="H387" s="78"/>
      <c r="I387" s="75"/>
    </row>
    <row r="388" spans="1:9">
      <c r="A388" s="520" t="s">
        <v>1478</v>
      </c>
      <c r="B388" s="521"/>
      <c r="C388" s="522"/>
      <c r="D388" s="521"/>
      <c r="E388" s="66"/>
      <c r="F388" s="62"/>
      <c r="G388" s="66"/>
      <c r="H388" s="78"/>
      <c r="I388" s="75"/>
    </row>
    <row r="389" spans="1:9">
      <c r="A389" s="520" t="s">
        <v>1478</v>
      </c>
      <c r="B389" s="521"/>
      <c r="C389" s="522"/>
      <c r="D389" s="521"/>
      <c r="E389" s="66"/>
      <c r="F389" s="62"/>
      <c r="G389" s="66"/>
      <c r="H389" s="78"/>
      <c r="I389" s="75"/>
    </row>
    <row r="390" spans="1:9">
      <c r="A390" s="520" t="s">
        <v>1478</v>
      </c>
      <c r="B390" s="521"/>
      <c r="C390" s="522"/>
      <c r="D390" s="521"/>
      <c r="E390" s="66"/>
      <c r="F390" s="62"/>
      <c r="G390" s="66"/>
      <c r="H390" s="75"/>
      <c r="I390" s="75"/>
    </row>
    <row r="391" spans="1:9">
      <c r="A391" s="520" t="s">
        <v>1478</v>
      </c>
      <c r="B391" s="521"/>
      <c r="C391" s="522"/>
      <c r="D391" s="521"/>
      <c r="E391" s="66"/>
      <c r="F391" s="62"/>
      <c r="G391" s="66"/>
      <c r="H391" s="78"/>
      <c r="I391" s="75"/>
    </row>
    <row r="392" spans="1:9">
      <c r="A392" s="520" t="s">
        <v>1478</v>
      </c>
      <c r="B392" s="521"/>
      <c r="C392" s="522"/>
      <c r="D392" s="521"/>
      <c r="E392" s="66"/>
      <c r="F392" s="62"/>
      <c r="G392" s="66"/>
      <c r="H392" s="78"/>
      <c r="I392" s="75"/>
    </row>
    <row r="393" spans="1:9">
      <c r="A393" s="520" t="s">
        <v>1478</v>
      </c>
      <c r="B393" s="521"/>
      <c r="C393" s="522"/>
      <c r="D393" s="521"/>
      <c r="E393" s="66"/>
      <c r="F393" s="62"/>
      <c r="G393" s="66"/>
      <c r="H393" s="78"/>
      <c r="I393" s="75"/>
    </row>
    <row r="394" spans="1:9">
      <c r="A394" s="520" t="s">
        <v>1478</v>
      </c>
      <c r="B394" s="521"/>
      <c r="C394" s="522"/>
      <c r="D394" s="521"/>
      <c r="E394" s="66"/>
      <c r="F394" s="62"/>
      <c r="G394" s="66"/>
      <c r="H394" s="78"/>
      <c r="I394" s="75"/>
    </row>
    <row r="395" spans="1:9">
      <c r="A395" s="520" t="s">
        <v>1478</v>
      </c>
      <c r="B395" s="521"/>
      <c r="C395" s="522"/>
      <c r="D395" s="521"/>
      <c r="E395" s="66"/>
      <c r="F395" s="62"/>
      <c r="G395" s="66"/>
      <c r="H395" s="78"/>
      <c r="I395" s="75"/>
    </row>
    <row r="396" spans="1:9">
      <c r="A396" s="520" t="s">
        <v>1478</v>
      </c>
      <c r="B396" s="521"/>
      <c r="C396" s="522"/>
      <c r="D396" s="521"/>
      <c r="E396" s="66"/>
      <c r="F396" s="62"/>
      <c r="G396" s="66"/>
      <c r="H396" s="78"/>
      <c r="I396" s="75"/>
    </row>
    <row r="397" spans="1:9">
      <c r="A397" s="520" t="s">
        <v>1478</v>
      </c>
      <c r="B397" s="521"/>
      <c r="C397" s="522"/>
      <c r="D397" s="521"/>
      <c r="E397" s="66"/>
      <c r="F397" s="62"/>
      <c r="G397" s="66"/>
      <c r="H397" s="78"/>
      <c r="I397" s="75"/>
    </row>
    <row r="398" spans="1:9">
      <c r="A398" s="530" t="s">
        <v>1475</v>
      </c>
      <c r="B398" s="531"/>
      <c r="C398" s="532"/>
      <c r="D398" s="531"/>
      <c r="E398" s="70"/>
      <c r="F398" s="64"/>
      <c r="G398" s="100"/>
      <c r="H398" s="76"/>
      <c r="I398" s="76"/>
    </row>
    <row r="399" spans="1:9">
      <c r="A399" s="527" t="s">
        <v>1478</v>
      </c>
      <c r="B399" s="528"/>
      <c r="C399" s="529"/>
      <c r="D399" s="528"/>
      <c r="E399" s="71"/>
      <c r="F399" s="63"/>
      <c r="G399" s="71"/>
      <c r="H399" s="79"/>
      <c r="I399" s="77"/>
    </row>
    <row r="400" spans="1:9">
      <c r="A400" s="520" t="s">
        <v>1478</v>
      </c>
      <c r="B400" s="521"/>
      <c r="C400" s="522"/>
      <c r="D400" s="521"/>
      <c r="E400" s="66"/>
      <c r="F400" s="62"/>
      <c r="G400" s="66"/>
      <c r="H400" s="78"/>
      <c r="I400" s="75"/>
    </row>
    <row r="401" spans="1:9">
      <c r="A401" s="520" t="s">
        <v>1478</v>
      </c>
      <c r="B401" s="521"/>
      <c r="C401" s="522"/>
      <c r="D401" s="521"/>
      <c r="E401" s="66"/>
      <c r="F401" s="62"/>
      <c r="G401" s="66"/>
      <c r="H401" s="78"/>
      <c r="I401" s="75"/>
    </row>
    <row r="402" spans="1:9">
      <c r="A402" s="520" t="s">
        <v>1478</v>
      </c>
      <c r="B402" s="521"/>
      <c r="C402" s="522"/>
      <c r="D402" s="521"/>
      <c r="E402" s="66"/>
      <c r="F402" s="62"/>
      <c r="G402" s="66"/>
      <c r="H402" s="78"/>
      <c r="I402" s="75"/>
    </row>
    <row r="403" spans="1:9">
      <c r="A403" s="520" t="s">
        <v>1478</v>
      </c>
      <c r="B403" s="521"/>
      <c r="C403" s="522"/>
      <c r="D403" s="521"/>
      <c r="E403" s="66"/>
      <c r="F403" s="62"/>
      <c r="G403" s="66"/>
      <c r="H403" s="78"/>
      <c r="I403" s="75"/>
    </row>
    <row r="404" spans="1:9">
      <c r="A404" s="520" t="s">
        <v>1478</v>
      </c>
      <c r="B404" s="521"/>
      <c r="C404" s="522"/>
      <c r="D404" s="521"/>
      <c r="E404" s="66"/>
      <c r="F404" s="62"/>
      <c r="G404" s="66"/>
      <c r="H404" s="78"/>
      <c r="I404" s="75"/>
    </row>
    <row r="405" spans="1:9">
      <c r="A405" s="520" t="s">
        <v>1478</v>
      </c>
      <c r="B405" s="521"/>
      <c r="C405" s="522"/>
      <c r="D405" s="521"/>
      <c r="E405" s="66"/>
      <c r="F405" s="62"/>
      <c r="G405" s="66"/>
      <c r="H405" s="78"/>
      <c r="I405" s="75"/>
    </row>
    <row r="406" spans="1:9">
      <c r="A406" s="520" t="s">
        <v>1478</v>
      </c>
      <c r="B406" s="521"/>
      <c r="C406" s="522"/>
      <c r="D406" s="521"/>
      <c r="E406" s="66"/>
      <c r="F406" s="62"/>
      <c r="G406" s="66"/>
      <c r="H406" s="78"/>
      <c r="I406" s="75"/>
    </row>
    <row r="407" spans="1:9">
      <c r="A407" s="520" t="s">
        <v>1478</v>
      </c>
      <c r="B407" s="521"/>
      <c r="C407" s="522"/>
      <c r="D407" s="521"/>
      <c r="E407" s="66"/>
      <c r="F407" s="62"/>
      <c r="G407" s="66"/>
      <c r="H407" s="78"/>
      <c r="I407" s="75"/>
    </row>
    <row r="408" spans="1:9">
      <c r="A408" s="520" t="s">
        <v>1478</v>
      </c>
      <c r="B408" s="521"/>
      <c r="C408" s="522"/>
      <c r="D408" s="521"/>
      <c r="E408" s="66"/>
      <c r="F408" s="62"/>
      <c r="G408" s="66"/>
      <c r="H408" s="78"/>
      <c r="I408" s="75"/>
    </row>
    <row r="409" spans="1:9">
      <c r="A409" s="520" t="s">
        <v>1478</v>
      </c>
      <c r="B409" s="521"/>
      <c r="C409" s="522"/>
      <c r="D409" s="521"/>
      <c r="E409" s="66"/>
      <c r="F409" s="62"/>
      <c r="G409" s="66"/>
      <c r="H409" s="75"/>
      <c r="I409" s="75"/>
    </row>
    <row r="410" spans="1:9">
      <c r="A410" s="520" t="s">
        <v>1478</v>
      </c>
      <c r="B410" s="521"/>
      <c r="C410" s="522"/>
      <c r="D410" s="521"/>
      <c r="E410" s="66"/>
      <c r="F410" s="62"/>
      <c r="G410" s="66"/>
      <c r="H410" s="78"/>
      <c r="I410" s="75"/>
    </row>
    <row r="411" spans="1:9">
      <c r="A411" s="520" t="s">
        <v>1478</v>
      </c>
      <c r="B411" s="521"/>
      <c r="C411" s="522"/>
      <c r="D411" s="521"/>
      <c r="E411" s="66"/>
      <c r="F411" s="62"/>
      <c r="G411" s="66"/>
      <c r="H411" s="78"/>
      <c r="I411" s="75"/>
    </row>
    <row r="412" spans="1:9">
      <c r="A412" s="520" t="s">
        <v>1478</v>
      </c>
      <c r="B412" s="521"/>
      <c r="C412" s="522"/>
      <c r="D412" s="521"/>
      <c r="E412" s="66"/>
      <c r="F412" s="62"/>
      <c r="G412" s="66"/>
      <c r="H412" s="78"/>
      <c r="I412" s="75"/>
    </row>
    <row r="413" spans="1:9">
      <c r="A413" s="520" t="s">
        <v>1478</v>
      </c>
      <c r="B413" s="521"/>
      <c r="C413" s="522"/>
      <c r="D413" s="521"/>
      <c r="E413" s="66"/>
      <c r="F413" s="62"/>
      <c r="G413" s="66"/>
      <c r="H413" s="78"/>
      <c r="I413" s="75"/>
    </row>
    <row r="414" spans="1:9">
      <c r="A414" s="520" t="s">
        <v>1478</v>
      </c>
      <c r="B414" s="521"/>
      <c r="C414" s="522"/>
      <c r="D414" s="521"/>
      <c r="E414" s="66"/>
      <c r="F414" s="62"/>
      <c r="G414" s="66"/>
      <c r="H414" s="78"/>
      <c r="I414" s="75"/>
    </row>
    <row r="415" spans="1:9">
      <c r="A415" s="520" t="s">
        <v>1478</v>
      </c>
      <c r="B415" s="521"/>
      <c r="C415" s="522"/>
      <c r="D415" s="521"/>
      <c r="E415" s="66"/>
      <c r="F415" s="62"/>
      <c r="G415" s="66"/>
      <c r="H415" s="78"/>
      <c r="I415" s="75"/>
    </row>
    <row r="416" spans="1:9">
      <c r="A416" s="520" t="s">
        <v>1478</v>
      </c>
      <c r="B416" s="521"/>
      <c r="C416" s="522"/>
      <c r="D416" s="521"/>
      <c r="E416" s="66"/>
      <c r="F416" s="62"/>
      <c r="G416" s="66"/>
      <c r="H416" s="75"/>
      <c r="I416" s="75"/>
    </row>
    <row r="417" spans="1:9">
      <c r="A417" s="520" t="s">
        <v>1478</v>
      </c>
      <c r="B417" s="521"/>
      <c r="C417" s="522"/>
      <c r="D417" s="521"/>
      <c r="E417" s="66"/>
      <c r="F417" s="62"/>
      <c r="G417" s="66"/>
      <c r="H417" s="78"/>
      <c r="I417" s="75"/>
    </row>
    <row r="418" spans="1:9">
      <c r="A418" s="520" t="s">
        <v>1478</v>
      </c>
      <c r="B418" s="521"/>
      <c r="C418" s="522"/>
      <c r="D418" s="521"/>
      <c r="E418" s="66"/>
      <c r="F418" s="62"/>
      <c r="G418" s="66"/>
      <c r="H418" s="78"/>
      <c r="I418" s="75"/>
    </row>
    <row r="419" spans="1:9">
      <c r="A419" s="520" t="s">
        <v>1478</v>
      </c>
      <c r="B419" s="521"/>
      <c r="C419" s="522"/>
      <c r="D419" s="521"/>
      <c r="E419" s="66"/>
      <c r="F419" s="62"/>
      <c r="G419" s="66"/>
      <c r="H419" s="78"/>
      <c r="I419" s="75"/>
    </row>
    <row r="420" spans="1:9">
      <c r="A420" s="520" t="s">
        <v>1478</v>
      </c>
      <c r="B420" s="521"/>
      <c r="C420" s="522"/>
      <c r="D420" s="521"/>
      <c r="E420" s="66"/>
      <c r="F420" s="62"/>
      <c r="G420" s="66"/>
      <c r="H420" s="78"/>
      <c r="I420" s="75"/>
    </row>
    <row r="421" spans="1:9">
      <c r="A421" s="520" t="s">
        <v>1478</v>
      </c>
      <c r="B421" s="521"/>
      <c r="C421" s="522"/>
      <c r="D421" s="521"/>
      <c r="E421" s="66"/>
      <c r="F421" s="62"/>
      <c r="G421" s="66"/>
      <c r="H421" s="78"/>
      <c r="I421" s="75"/>
    </row>
    <row r="422" spans="1:9">
      <c r="A422" s="520" t="s">
        <v>1478</v>
      </c>
      <c r="B422" s="521"/>
      <c r="C422" s="522"/>
      <c r="D422" s="521"/>
      <c r="E422" s="66"/>
      <c r="F422" s="62"/>
      <c r="G422" s="66"/>
      <c r="H422" s="78"/>
      <c r="I422" s="75"/>
    </row>
    <row r="423" spans="1:9">
      <c r="A423" s="520" t="s">
        <v>1478</v>
      </c>
      <c r="B423" s="521"/>
      <c r="C423" s="522"/>
      <c r="D423" s="521"/>
      <c r="E423" s="66"/>
      <c r="F423" s="62"/>
      <c r="G423" s="66"/>
      <c r="H423" s="78"/>
      <c r="I423" s="75"/>
    </row>
    <row r="424" spans="1:9">
      <c r="A424" s="520" t="s">
        <v>1478</v>
      </c>
      <c r="B424" s="521"/>
      <c r="C424" s="522"/>
      <c r="D424" s="521"/>
      <c r="E424" s="66"/>
      <c r="F424" s="62"/>
      <c r="G424" s="66"/>
      <c r="H424" s="78"/>
      <c r="I424" s="75"/>
    </row>
    <row r="425" spans="1:9">
      <c r="A425" s="520" t="s">
        <v>1478</v>
      </c>
      <c r="B425" s="521"/>
      <c r="C425" s="522"/>
      <c r="D425" s="521"/>
      <c r="E425" s="66"/>
      <c r="F425" s="62"/>
      <c r="G425" s="66"/>
      <c r="H425" s="75"/>
      <c r="I425" s="75"/>
    </row>
    <row r="426" spans="1:9">
      <c r="A426" s="520" t="s">
        <v>1478</v>
      </c>
      <c r="B426" s="521"/>
      <c r="C426" s="522"/>
      <c r="D426" s="521"/>
      <c r="E426" s="66"/>
      <c r="F426" s="62"/>
      <c r="G426" s="66"/>
      <c r="H426" s="78"/>
      <c r="I426" s="75"/>
    </row>
    <row r="427" spans="1:9">
      <c r="A427" s="520" t="s">
        <v>1478</v>
      </c>
      <c r="B427" s="521"/>
      <c r="C427" s="522"/>
      <c r="D427" s="521"/>
      <c r="E427" s="66"/>
      <c r="F427" s="62"/>
      <c r="G427" s="66"/>
      <c r="H427" s="78"/>
      <c r="I427" s="75"/>
    </row>
    <row r="428" spans="1:9">
      <c r="A428" s="520" t="s">
        <v>1478</v>
      </c>
      <c r="B428" s="521"/>
      <c r="C428" s="522"/>
      <c r="D428" s="521"/>
      <c r="E428" s="66"/>
      <c r="F428" s="62"/>
      <c r="G428" s="66"/>
      <c r="H428" s="78"/>
      <c r="I428" s="75"/>
    </row>
    <row r="429" spans="1:9">
      <c r="A429" s="520" t="s">
        <v>1478</v>
      </c>
      <c r="B429" s="521"/>
      <c r="C429" s="522"/>
      <c r="D429" s="521"/>
      <c r="E429" s="66"/>
      <c r="F429" s="62"/>
      <c r="G429" s="66"/>
      <c r="H429" s="78"/>
      <c r="I429" s="75"/>
    </row>
    <row r="430" spans="1:9">
      <c r="A430" s="520" t="s">
        <v>1478</v>
      </c>
      <c r="B430" s="521"/>
      <c r="C430" s="522"/>
      <c r="D430" s="521"/>
      <c r="E430" s="66"/>
      <c r="F430" s="62"/>
      <c r="G430" s="66"/>
      <c r="H430" s="78"/>
      <c r="I430" s="75"/>
    </row>
    <row r="431" spans="1:9">
      <c r="A431" s="520" t="s">
        <v>1478</v>
      </c>
      <c r="B431" s="521"/>
      <c r="C431" s="522"/>
      <c r="D431" s="521"/>
      <c r="E431" s="66"/>
      <c r="F431" s="62"/>
      <c r="G431" s="66"/>
      <c r="H431" s="78"/>
      <c r="I431" s="75"/>
    </row>
    <row r="432" spans="1:9">
      <c r="A432" s="520" t="s">
        <v>1478</v>
      </c>
      <c r="B432" s="521"/>
      <c r="C432" s="522"/>
      <c r="D432" s="521"/>
      <c r="E432" s="66"/>
      <c r="F432" s="62"/>
      <c r="G432" s="66"/>
      <c r="H432" s="78"/>
      <c r="I432" s="75"/>
    </row>
    <row r="433" spans="1:9">
      <c r="A433" s="520" t="s">
        <v>1478</v>
      </c>
      <c r="B433" s="521"/>
      <c r="C433" s="522"/>
      <c r="D433" s="521"/>
      <c r="E433" s="66"/>
      <c r="F433" s="62"/>
      <c r="G433" s="66"/>
      <c r="H433" s="78"/>
      <c r="I433" s="75"/>
    </row>
    <row r="434" spans="1:9">
      <c r="A434" s="520" t="s">
        <v>1478</v>
      </c>
      <c r="B434" s="521"/>
      <c r="C434" s="522"/>
      <c r="D434" s="521"/>
      <c r="E434" s="66"/>
      <c r="F434" s="62"/>
      <c r="G434" s="66"/>
      <c r="H434" s="78"/>
      <c r="I434" s="75"/>
    </row>
    <row r="435" spans="1:9">
      <c r="A435" s="520" t="s">
        <v>1478</v>
      </c>
      <c r="B435" s="521"/>
      <c r="C435" s="522"/>
      <c r="D435" s="521"/>
      <c r="E435" s="66"/>
      <c r="F435" s="62"/>
      <c r="G435" s="66"/>
      <c r="H435" s="78"/>
      <c r="I435" s="75"/>
    </row>
    <row r="436" spans="1:9">
      <c r="A436" s="530" t="s">
        <v>1475</v>
      </c>
      <c r="B436" s="531"/>
      <c r="C436" s="532"/>
      <c r="D436" s="531"/>
      <c r="E436" s="70"/>
      <c r="F436" s="64"/>
      <c r="G436" s="100"/>
      <c r="H436" s="76"/>
      <c r="I436" s="76"/>
    </row>
    <row r="437" spans="1:9">
      <c r="A437" s="527" t="s">
        <v>1478</v>
      </c>
      <c r="B437" s="528"/>
      <c r="C437" s="529"/>
      <c r="D437" s="528"/>
      <c r="E437" s="71"/>
      <c r="F437" s="63"/>
      <c r="G437" s="71"/>
      <c r="H437" s="77"/>
      <c r="I437" s="77"/>
    </row>
    <row r="438" spans="1:9">
      <c r="A438" s="520" t="s">
        <v>1478</v>
      </c>
      <c r="B438" s="521"/>
      <c r="C438" s="522"/>
      <c r="D438" s="521"/>
      <c r="E438" s="66"/>
      <c r="F438" s="62"/>
      <c r="G438" s="66"/>
      <c r="H438" s="78"/>
      <c r="I438" s="75"/>
    </row>
    <row r="439" spans="1:9">
      <c r="A439" s="520" t="s">
        <v>1478</v>
      </c>
      <c r="B439" s="521"/>
      <c r="C439" s="522"/>
      <c r="D439" s="521"/>
      <c r="E439" s="66"/>
      <c r="F439" s="62"/>
      <c r="G439" s="66"/>
      <c r="H439" s="75"/>
      <c r="I439" s="75"/>
    </row>
    <row r="440" spans="1:9">
      <c r="A440" s="520" t="s">
        <v>1478</v>
      </c>
      <c r="B440" s="521"/>
      <c r="C440" s="522"/>
      <c r="D440" s="521"/>
      <c r="E440" s="66"/>
      <c r="F440" s="62"/>
      <c r="G440" s="66"/>
      <c r="H440" s="78"/>
      <c r="I440" s="75"/>
    </row>
    <row r="441" spans="1:9">
      <c r="A441" s="520" t="s">
        <v>1478</v>
      </c>
      <c r="B441" s="521"/>
      <c r="C441" s="522"/>
      <c r="D441" s="521"/>
      <c r="E441" s="66"/>
      <c r="F441" s="62"/>
      <c r="G441" s="66"/>
      <c r="H441" s="75"/>
      <c r="I441" s="75"/>
    </row>
    <row r="442" spans="1:9">
      <c r="A442" s="520" t="s">
        <v>1478</v>
      </c>
      <c r="B442" s="521"/>
      <c r="C442" s="522"/>
      <c r="D442" s="521"/>
      <c r="E442" s="66"/>
      <c r="F442" s="62"/>
      <c r="G442" s="66"/>
      <c r="H442" s="78"/>
      <c r="I442" s="75"/>
    </row>
    <row r="443" spans="1:9">
      <c r="A443" s="520" t="s">
        <v>1478</v>
      </c>
      <c r="B443" s="521"/>
      <c r="C443" s="522"/>
      <c r="D443" s="521"/>
      <c r="E443" s="66"/>
      <c r="F443" s="62"/>
      <c r="G443" s="66"/>
      <c r="H443" s="78"/>
      <c r="I443" s="75"/>
    </row>
    <row r="444" spans="1:9">
      <c r="A444" s="520" t="s">
        <v>1478</v>
      </c>
      <c r="B444" s="521"/>
      <c r="C444" s="522"/>
      <c r="D444" s="521"/>
      <c r="E444" s="66"/>
      <c r="F444" s="62"/>
      <c r="G444" s="66"/>
      <c r="H444" s="78"/>
      <c r="I444" s="75"/>
    </row>
    <row r="445" spans="1:9">
      <c r="A445" s="520" t="s">
        <v>1478</v>
      </c>
      <c r="B445" s="521"/>
      <c r="C445" s="522"/>
      <c r="D445" s="521"/>
      <c r="E445" s="66"/>
      <c r="F445" s="62"/>
      <c r="G445" s="66"/>
      <c r="H445" s="78"/>
      <c r="I445" s="75"/>
    </row>
    <row r="446" spans="1:9">
      <c r="A446" s="520" t="s">
        <v>1478</v>
      </c>
      <c r="B446" s="521"/>
      <c r="C446" s="522"/>
      <c r="D446" s="521"/>
      <c r="E446" s="66"/>
      <c r="F446" s="62"/>
      <c r="G446" s="66"/>
      <c r="H446" s="78"/>
      <c r="I446" s="75"/>
    </row>
    <row r="447" spans="1:9">
      <c r="A447" s="520" t="s">
        <v>1478</v>
      </c>
      <c r="B447" s="521"/>
      <c r="C447" s="522"/>
      <c r="D447" s="521"/>
      <c r="E447" s="66"/>
      <c r="F447" s="62"/>
      <c r="G447" s="66"/>
      <c r="H447" s="78"/>
      <c r="I447" s="75"/>
    </row>
    <row r="448" spans="1:9">
      <c r="A448" s="520" t="s">
        <v>1478</v>
      </c>
      <c r="B448" s="521"/>
      <c r="C448" s="522"/>
      <c r="D448" s="521"/>
      <c r="E448" s="66"/>
      <c r="F448" s="62"/>
      <c r="G448" s="66"/>
      <c r="H448" s="78"/>
      <c r="I448" s="75"/>
    </row>
    <row r="449" spans="1:9">
      <c r="A449" s="520" t="s">
        <v>1478</v>
      </c>
      <c r="B449" s="521"/>
      <c r="C449" s="522"/>
      <c r="D449" s="521"/>
      <c r="E449" s="66"/>
      <c r="F449" s="62"/>
      <c r="G449" s="66"/>
      <c r="H449" s="78"/>
      <c r="I449" s="75"/>
    </row>
    <row r="450" spans="1:9">
      <c r="A450" s="520" t="s">
        <v>1478</v>
      </c>
      <c r="B450" s="521"/>
      <c r="C450" s="522"/>
      <c r="D450" s="521"/>
      <c r="E450" s="66"/>
      <c r="F450" s="62"/>
      <c r="G450" s="66"/>
      <c r="H450" s="75"/>
      <c r="I450" s="75"/>
    </row>
    <row r="451" spans="1:9">
      <c r="A451" s="520" t="s">
        <v>1478</v>
      </c>
      <c r="B451" s="521"/>
      <c r="C451" s="522"/>
      <c r="D451" s="521"/>
      <c r="E451" s="66"/>
      <c r="F451" s="62"/>
      <c r="G451" s="66"/>
      <c r="H451" s="78"/>
      <c r="I451" s="75"/>
    </row>
    <row r="452" spans="1:9">
      <c r="A452" s="520" t="s">
        <v>1478</v>
      </c>
      <c r="B452" s="521"/>
      <c r="C452" s="522"/>
      <c r="D452" s="521"/>
      <c r="E452" s="66"/>
      <c r="F452" s="62"/>
      <c r="G452" s="66"/>
      <c r="H452" s="78"/>
      <c r="I452" s="75"/>
    </row>
    <row r="453" spans="1:9">
      <c r="A453" s="520" t="s">
        <v>1478</v>
      </c>
      <c r="B453" s="521"/>
      <c r="C453" s="522"/>
      <c r="D453" s="521"/>
      <c r="E453" s="66"/>
      <c r="F453" s="62"/>
      <c r="G453" s="66"/>
      <c r="H453" s="78"/>
      <c r="I453" s="75"/>
    </row>
    <row r="454" spans="1:9">
      <c r="A454" s="520" t="s">
        <v>1478</v>
      </c>
      <c r="B454" s="521"/>
      <c r="C454" s="522"/>
      <c r="D454" s="521"/>
      <c r="E454" s="66"/>
      <c r="F454" s="62"/>
      <c r="G454" s="66"/>
      <c r="H454" s="75"/>
      <c r="I454" s="75"/>
    </row>
    <row r="455" spans="1:9">
      <c r="A455" s="520" t="s">
        <v>1478</v>
      </c>
      <c r="B455" s="521"/>
      <c r="C455" s="522"/>
      <c r="D455" s="521"/>
      <c r="E455" s="66"/>
      <c r="F455" s="62"/>
      <c r="G455" s="66"/>
      <c r="H455" s="75"/>
      <c r="I455" s="75"/>
    </row>
    <row r="456" spans="1:9">
      <c r="A456" s="520" t="s">
        <v>1478</v>
      </c>
      <c r="B456" s="521"/>
      <c r="C456" s="522"/>
      <c r="D456" s="521"/>
      <c r="E456" s="66"/>
      <c r="F456" s="62"/>
      <c r="G456" s="66"/>
      <c r="H456" s="78"/>
      <c r="I456" s="75"/>
    </row>
    <row r="457" spans="1:9">
      <c r="A457" s="520" t="s">
        <v>1478</v>
      </c>
      <c r="B457" s="521"/>
      <c r="C457" s="522"/>
      <c r="D457" s="521"/>
      <c r="E457" s="66"/>
      <c r="F457" s="62"/>
      <c r="G457" s="66"/>
      <c r="H457" s="78"/>
      <c r="I457" s="75"/>
    </row>
    <row r="458" spans="1:9">
      <c r="A458" s="520" t="s">
        <v>1477</v>
      </c>
      <c r="B458" s="521"/>
      <c r="C458" s="522"/>
      <c r="D458" s="521"/>
      <c r="E458" s="66"/>
      <c r="F458" s="62"/>
      <c r="G458" s="66"/>
      <c r="H458" s="78"/>
      <c r="I458" s="75"/>
    </row>
    <row r="459" spans="1:9">
      <c r="A459" s="520" t="s">
        <v>1477</v>
      </c>
      <c r="B459" s="521"/>
      <c r="C459" s="522"/>
      <c r="D459" s="521"/>
      <c r="E459" s="66"/>
      <c r="F459" s="62"/>
      <c r="G459" s="66"/>
      <c r="H459" s="78"/>
      <c r="I459" s="75"/>
    </row>
    <row r="460" spans="1:9">
      <c r="A460" s="520" t="s">
        <v>1477</v>
      </c>
      <c r="B460" s="521"/>
      <c r="C460" s="522"/>
      <c r="D460" s="521"/>
      <c r="E460" s="66"/>
      <c r="F460" s="62"/>
      <c r="G460" s="66"/>
      <c r="H460" s="75"/>
      <c r="I460" s="75"/>
    </row>
    <row r="461" spans="1:9">
      <c r="A461" s="520" t="s">
        <v>1477</v>
      </c>
      <c r="B461" s="521"/>
      <c r="C461" s="522"/>
      <c r="D461" s="521"/>
      <c r="E461" s="66"/>
      <c r="F461" s="62"/>
      <c r="G461" s="66"/>
      <c r="H461" s="78"/>
      <c r="I461" s="75"/>
    </row>
    <row r="462" spans="1:9">
      <c r="A462" s="520" t="s">
        <v>1477</v>
      </c>
      <c r="B462" s="521"/>
      <c r="C462" s="522"/>
      <c r="D462" s="521"/>
      <c r="E462" s="66"/>
      <c r="F462" s="62"/>
      <c r="G462" s="66"/>
      <c r="H462" s="75"/>
      <c r="I462" s="75"/>
    </row>
    <row r="463" spans="1:9">
      <c r="A463" s="520" t="s">
        <v>1477</v>
      </c>
      <c r="B463" s="521"/>
      <c r="C463" s="522"/>
      <c r="D463" s="521"/>
      <c r="E463" s="66"/>
      <c r="F463" s="62"/>
      <c r="G463" s="66"/>
      <c r="H463" s="78"/>
      <c r="I463" s="75"/>
    </row>
    <row r="464" spans="1:9">
      <c r="A464" s="520" t="s">
        <v>1477</v>
      </c>
      <c r="B464" s="521"/>
      <c r="C464" s="522"/>
      <c r="D464" s="521"/>
      <c r="E464" s="66"/>
      <c r="F464" s="62"/>
      <c r="G464" s="66"/>
      <c r="H464" s="78"/>
      <c r="I464" s="75"/>
    </row>
    <row r="465" spans="1:9">
      <c r="A465" s="520" t="s">
        <v>1477</v>
      </c>
      <c r="B465" s="521"/>
      <c r="C465" s="522"/>
      <c r="D465" s="521"/>
      <c r="E465" s="66"/>
      <c r="F465" s="62"/>
      <c r="G465" s="66"/>
      <c r="H465" s="75"/>
      <c r="I465" s="75"/>
    </row>
    <row r="466" spans="1:9">
      <c r="A466" s="520" t="s">
        <v>1477</v>
      </c>
      <c r="B466" s="521"/>
      <c r="C466" s="522"/>
      <c r="D466" s="521"/>
      <c r="E466" s="66"/>
      <c r="F466" s="62"/>
      <c r="G466" s="66"/>
      <c r="H466" s="75"/>
      <c r="I466" s="75"/>
    </row>
    <row r="467" spans="1:9">
      <c r="A467" s="520" t="s">
        <v>1477</v>
      </c>
      <c r="B467" s="521"/>
      <c r="C467" s="522"/>
      <c r="D467" s="521"/>
      <c r="E467" s="66"/>
      <c r="F467" s="62"/>
      <c r="G467" s="66"/>
      <c r="H467" s="78"/>
      <c r="I467" s="75"/>
    </row>
    <row r="468" spans="1:9">
      <c r="A468" s="520" t="s">
        <v>1477</v>
      </c>
      <c r="B468" s="521"/>
      <c r="C468" s="522"/>
      <c r="D468" s="521"/>
      <c r="E468" s="66"/>
      <c r="F468" s="62"/>
      <c r="G468" s="66"/>
      <c r="H468" s="78"/>
      <c r="I468" s="75"/>
    </row>
    <row r="469" spans="1:9">
      <c r="A469" s="520" t="s">
        <v>1477</v>
      </c>
      <c r="B469" s="521"/>
      <c r="C469" s="522"/>
      <c r="D469" s="521"/>
      <c r="E469" s="66"/>
      <c r="F469" s="62"/>
      <c r="G469" s="66"/>
      <c r="H469" s="75"/>
      <c r="I469" s="75"/>
    </row>
    <row r="470" spans="1:9">
      <c r="A470" s="520" t="s">
        <v>1477</v>
      </c>
      <c r="B470" s="521"/>
      <c r="C470" s="522"/>
      <c r="D470" s="521"/>
      <c r="E470" s="66"/>
      <c r="F470" s="62"/>
      <c r="G470" s="66"/>
      <c r="H470" s="78"/>
      <c r="I470" s="75"/>
    </row>
    <row r="471" spans="1:9">
      <c r="A471" s="520" t="s">
        <v>1477</v>
      </c>
      <c r="B471" s="521"/>
      <c r="C471" s="522"/>
      <c r="D471" s="521"/>
      <c r="E471" s="66"/>
      <c r="F471" s="62"/>
      <c r="G471" s="66"/>
      <c r="H471" s="78"/>
      <c r="I471" s="75"/>
    </row>
    <row r="472" spans="1:9">
      <c r="A472" s="520" t="s">
        <v>1477</v>
      </c>
      <c r="B472" s="521"/>
      <c r="C472" s="522"/>
      <c r="D472" s="521"/>
      <c r="E472" s="66"/>
      <c r="F472" s="62"/>
      <c r="G472" s="66"/>
      <c r="H472" s="78"/>
      <c r="I472" s="75"/>
    </row>
    <row r="473" spans="1:9">
      <c r="A473" s="520" t="s">
        <v>1477</v>
      </c>
      <c r="B473" s="521"/>
      <c r="C473" s="522"/>
      <c r="D473" s="521"/>
      <c r="E473" s="66"/>
      <c r="F473" s="62"/>
      <c r="G473" s="66"/>
      <c r="H473" s="78"/>
      <c r="I473" s="75"/>
    </row>
    <row r="474" spans="1:9">
      <c r="A474" s="530" t="s">
        <v>1475</v>
      </c>
      <c r="B474" s="531"/>
      <c r="C474" s="532"/>
      <c r="D474" s="531"/>
      <c r="E474" s="70"/>
      <c r="F474" s="64"/>
      <c r="G474" s="100"/>
      <c r="H474" s="76"/>
      <c r="I474" s="76"/>
    </row>
    <row r="475" spans="1:9">
      <c r="A475" s="527" t="s">
        <v>1477</v>
      </c>
      <c r="B475" s="528"/>
      <c r="C475" s="529"/>
      <c r="D475" s="528"/>
      <c r="E475" s="71"/>
      <c r="F475" s="63"/>
      <c r="G475" s="71"/>
      <c r="H475" s="77"/>
      <c r="I475" s="77"/>
    </row>
    <row r="476" spans="1:9">
      <c r="A476" s="520" t="s">
        <v>1477</v>
      </c>
      <c r="B476" s="521"/>
      <c r="C476" s="522"/>
      <c r="D476" s="521"/>
      <c r="E476" s="66"/>
      <c r="F476" s="62"/>
      <c r="G476" s="66"/>
      <c r="H476" s="75"/>
      <c r="I476" s="75"/>
    </row>
    <row r="477" spans="1:9">
      <c r="A477" s="520" t="s">
        <v>1477</v>
      </c>
      <c r="B477" s="521"/>
      <c r="C477" s="522"/>
      <c r="D477" s="521"/>
      <c r="E477" s="66"/>
      <c r="F477" s="62"/>
      <c r="G477" s="66"/>
      <c r="H477" s="75"/>
      <c r="I477" s="75"/>
    </row>
    <row r="478" spans="1:9">
      <c r="A478" s="520" t="s">
        <v>1477</v>
      </c>
      <c r="B478" s="521"/>
      <c r="C478" s="522"/>
      <c r="D478" s="521"/>
      <c r="E478" s="66"/>
      <c r="F478" s="62"/>
      <c r="G478" s="66"/>
      <c r="H478" s="78"/>
      <c r="I478" s="75"/>
    </row>
    <row r="479" spans="1:9">
      <c r="A479" s="520" t="s">
        <v>1477</v>
      </c>
      <c r="B479" s="521"/>
      <c r="C479" s="522"/>
      <c r="D479" s="521"/>
      <c r="E479" s="66"/>
      <c r="F479" s="62"/>
      <c r="G479" s="66"/>
      <c r="H479" s="75"/>
      <c r="I479" s="75"/>
    </row>
    <row r="480" spans="1:9">
      <c r="A480" s="520" t="s">
        <v>1477</v>
      </c>
      <c r="B480" s="521"/>
      <c r="C480" s="522"/>
      <c r="D480" s="521"/>
      <c r="E480" s="66"/>
      <c r="F480" s="62"/>
      <c r="G480" s="66"/>
      <c r="H480" s="78"/>
      <c r="I480" s="75"/>
    </row>
    <row r="481" spans="1:9">
      <c r="A481" s="520" t="s">
        <v>1476</v>
      </c>
      <c r="B481" s="521"/>
      <c r="C481" s="522"/>
      <c r="D481" s="521"/>
      <c r="E481" s="66"/>
      <c r="F481" s="62"/>
      <c r="G481" s="66"/>
      <c r="H481" s="78"/>
      <c r="I481" s="75"/>
    </row>
    <row r="482" spans="1:9">
      <c r="A482" s="520" t="s">
        <v>1476</v>
      </c>
      <c r="B482" s="521"/>
      <c r="C482" s="522"/>
      <c r="D482" s="521"/>
      <c r="E482" s="66"/>
      <c r="F482" s="62"/>
      <c r="G482" s="66"/>
      <c r="H482" s="78"/>
      <c r="I482" s="75"/>
    </row>
    <row r="483" spans="1:9">
      <c r="A483" s="520" t="s">
        <v>1476</v>
      </c>
      <c r="B483" s="521"/>
      <c r="C483" s="522"/>
      <c r="D483" s="521"/>
      <c r="E483" s="66"/>
      <c r="F483" s="62"/>
      <c r="G483" s="66"/>
      <c r="H483" s="75"/>
      <c r="I483" s="75"/>
    </row>
    <row r="484" spans="1:9">
      <c r="A484" s="520" t="s">
        <v>1476</v>
      </c>
      <c r="B484" s="521"/>
      <c r="C484" s="522"/>
      <c r="D484" s="521"/>
      <c r="E484" s="66"/>
      <c r="F484" s="62"/>
      <c r="G484" s="66"/>
      <c r="H484" s="75"/>
      <c r="I484" s="75"/>
    </row>
    <row r="485" spans="1:9">
      <c r="A485" s="520" t="s">
        <v>1476</v>
      </c>
      <c r="B485" s="521"/>
      <c r="C485" s="522"/>
      <c r="D485" s="521"/>
      <c r="E485" s="66"/>
      <c r="F485" s="62"/>
      <c r="G485" s="66"/>
      <c r="H485" s="75"/>
      <c r="I485" s="75"/>
    </row>
    <row r="486" spans="1:9">
      <c r="A486" s="520" t="s">
        <v>1476</v>
      </c>
      <c r="B486" s="521"/>
      <c r="C486" s="522"/>
      <c r="D486" s="521"/>
      <c r="E486" s="66"/>
      <c r="F486" s="62"/>
      <c r="G486" s="66"/>
      <c r="H486" s="75"/>
      <c r="I486" s="75"/>
    </row>
    <row r="487" spans="1:9">
      <c r="A487" s="520" t="s">
        <v>1476</v>
      </c>
      <c r="B487" s="521"/>
      <c r="C487" s="522"/>
      <c r="D487" s="521"/>
      <c r="E487" s="66"/>
      <c r="F487" s="62"/>
      <c r="G487" s="66"/>
      <c r="H487" s="75"/>
      <c r="I487" s="75"/>
    </row>
    <row r="488" spans="1:9">
      <c r="A488" s="520" t="s">
        <v>1473</v>
      </c>
      <c r="B488" s="521"/>
      <c r="C488" s="522"/>
      <c r="D488" s="521"/>
      <c r="E488" s="66"/>
      <c r="F488" s="62"/>
      <c r="G488" s="66"/>
      <c r="H488" s="78"/>
      <c r="I488" s="78"/>
    </row>
    <row r="489" spans="1:9">
      <c r="A489" s="520" t="s">
        <v>1473</v>
      </c>
      <c r="B489" s="521"/>
      <c r="C489" s="522"/>
      <c r="D489" s="521"/>
      <c r="E489" s="66"/>
      <c r="F489" s="62"/>
      <c r="G489" s="66"/>
      <c r="H489" s="78"/>
      <c r="I489" s="78"/>
    </row>
    <row r="490" spans="1:9">
      <c r="A490" s="520" t="s">
        <v>1473</v>
      </c>
      <c r="B490" s="521"/>
      <c r="C490" s="522"/>
      <c r="D490" s="521"/>
      <c r="E490" s="66"/>
      <c r="F490" s="62"/>
      <c r="G490" s="66"/>
      <c r="H490" s="78"/>
      <c r="I490" s="75"/>
    </row>
    <row r="491" spans="1:9">
      <c r="A491" s="520" t="s">
        <v>1473</v>
      </c>
      <c r="B491" s="521"/>
      <c r="C491" s="522"/>
      <c r="D491" s="521"/>
      <c r="E491" s="66"/>
      <c r="F491" s="62"/>
      <c r="G491" s="66"/>
      <c r="H491" s="78"/>
      <c r="I491" s="75"/>
    </row>
    <row r="492" spans="1:9">
      <c r="A492" s="520" t="s">
        <v>1473</v>
      </c>
      <c r="B492" s="521"/>
      <c r="C492" s="522"/>
      <c r="D492" s="521"/>
      <c r="E492" s="66"/>
      <c r="F492" s="62"/>
      <c r="G492" s="66"/>
      <c r="H492" s="78"/>
      <c r="I492" s="75"/>
    </row>
    <row r="493" spans="1:9">
      <c r="A493" s="520" t="s">
        <v>1473</v>
      </c>
      <c r="B493" s="521"/>
      <c r="C493" s="522"/>
      <c r="D493" s="521"/>
      <c r="E493" s="66"/>
      <c r="F493" s="62"/>
      <c r="G493" s="66"/>
      <c r="H493" s="78"/>
      <c r="I493" s="78"/>
    </row>
    <row r="494" spans="1:9">
      <c r="A494" s="520" t="s">
        <v>1473</v>
      </c>
      <c r="B494" s="521"/>
      <c r="C494" s="522"/>
      <c r="D494" s="521"/>
      <c r="E494" s="66"/>
      <c r="F494" s="62"/>
      <c r="G494" s="66"/>
      <c r="H494" s="78"/>
      <c r="I494" s="78"/>
    </row>
    <row r="495" spans="1:9">
      <c r="A495" s="520" t="s">
        <v>1473</v>
      </c>
      <c r="B495" s="521"/>
      <c r="C495" s="522"/>
      <c r="D495" s="521"/>
      <c r="E495" s="66"/>
      <c r="F495" s="62"/>
      <c r="G495" s="66"/>
      <c r="H495" s="78"/>
      <c r="I495" s="75"/>
    </row>
    <row r="496" spans="1:9">
      <c r="A496" s="520" t="s">
        <v>1473</v>
      </c>
      <c r="B496" s="521"/>
      <c r="C496" s="522"/>
      <c r="D496" s="521"/>
      <c r="E496" s="66"/>
      <c r="F496" s="62"/>
      <c r="G496" s="66"/>
      <c r="H496" s="78"/>
      <c r="I496" s="78"/>
    </row>
    <row r="497" spans="1:9">
      <c r="A497" s="520" t="s">
        <v>1473</v>
      </c>
      <c r="B497" s="521"/>
      <c r="C497" s="522"/>
      <c r="D497" s="521"/>
      <c r="E497" s="66"/>
      <c r="F497" s="62"/>
      <c r="G497" s="66"/>
      <c r="H497" s="78"/>
      <c r="I497" s="75"/>
    </row>
    <row r="498" spans="1:9">
      <c r="A498" s="520" t="s">
        <v>1473</v>
      </c>
      <c r="B498" s="521"/>
      <c r="C498" s="522"/>
      <c r="D498" s="521"/>
      <c r="E498" s="66"/>
      <c r="F498" s="62"/>
      <c r="G498" s="66"/>
      <c r="H498" s="78"/>
      <c r="I498" s="78"/>
    </row>
    <row r="499" spans="1:9">
      <c r="A499" s="520" t="s">
        <v>1473</v>
      </c>
      <c r="B499" s="521"/>
      <c r="C499" s="522"/>
      <c r="D499" s="521"/>
      <c r="E499" s="66"/>
      <c r="F499" s="62"/>
      <c r="G499" s="66"/>
      <c r="H499" s="78"/>
      <c r="I499" s="78"/>
    </row>
    <row r="500" spans="1:9">
      <c r="A500" s="520" t="s">
        <v>1473</v>
      </c>
      <c r="B500" s="521"/>
      <c r="C500" s="522"/>
      <c r="D500" s="521"/>
      <c r="E500" s="66"/>
      <c r="F500" s="62"/>
      <c r="G500" s="66"/>
      <c r="H500" s="78"/>
      <c r="I500" s="75"/>
    </row>
    <row r="501" spans="1:9">
      <c r="A501" s="520" t="s">
        <v>1473</v>
      </c>
      <c r="B501" s="521"/>
      <c r="C501" s="522"/>
      <c r="D501" s="521"/>
      <c r="E501" s="66"/>
      <c r="F501" s="62"/>
      <c r="G501" s="66"/>
      <c r="H501" s="78"/>
      <c r="I501" s="78"/>
    </row>
    <row r="502" spans="1:9">
      <c r="A502" s="520" t="s">
        <v>1473</v>
      </c>
      <c r="B502" s="521"/>
      <c r="C502" s="522"/>
      <c r="D502" s="521"/>
      <c r="E502" s="66"/>
      <c r="F502" s="62"/>
      <c r="G502" s="66"/>
      <c r="H502" s="78"/>
      <c r="I502" s="78"/>
    </row>
    <row r="503" spans="1:9">
      <c r="A503" s="520" t="s">
        <v>1473</v>
      </c>
      <c r="B503" s="521"/>
      <c r="C503" s="522"/>
      <c r="D503" s="521"/>
      <c r="E503" s="66"/>
      <c r="F503" s="62"/>
      <c r="G503" s="66"/>
      <c r="H503" s="78"/>
      <c r="I503" s="78"/>
    </row>
    <row r="504" spans="1:9">
      <c r="A504" s="520" t="s">
        <v>1473</v>
      </c>
      <c r="B504" s="521"/>
      <c r="C504" s="522"/>
      <c r="D504" s="521"/>
      <c r="E504" s="66"/>
      <c r="F504" s="62"/>
      <c r="G504" s="66"/>
      <c r="H504" s="78"/>
      <c r="I504" s="75"/>
    </row>
    <row r="505" spans="1:9">
      <c r="A505" s="520" t="s">
        <v>1473</v>
      </c>
      <c r="B505" s="521"/>
      <c r="C505" s="522"/>
      <c r="D505" s="521"/>
      <c r="E505" s="66"/>
      <c r="F505" s="62"/>
      <c r="G505" s="66"/>
      <c r="H505" s="78"/>
      <c r="I505" s="78"/>
    </row>
    <row r="506" spans="1:9">
      <c r="A506" s="520" t="s">
        <v>1473</v>
      </c>
      <c r="B506" s="521"/>
      <c r="C506" s="522"/>
      <c r="D506" s="521"/>
      <c r="E506" s="66"/>
      <c r="F506" s="62"/>
      <c r="G506" s="66"/>
      <c r="H506" s="78"/>
      <c r="I506" s="78"/>
    </row>
    <row r="507" spans="1:9">
      <c r="A507" s="520" t="s">
        <v>1473</v>
      </c>
      <c r="B507" s="521"/>
      <c r="C507" s="522"/>
      <c r="D507" s="521"/>
      <c r="E507" s="66"/>
      <c r="F507" s="62"/>
      <c r="G507" s="66"/>
      <c r="H507" s="78"/>
      <c r="I507" s="78"/>
    </row>
    <row r="508" spans="1:9">
      <c r="A508" s="520" t="s">
        <v>1473</v>
      </c>
      <c r="B508" s="521"/>
      <c r="C508" s="522"/>
      <c r="D508" s="521"/>
      <c r="E508" s="66"/>
      <c r="F508" s="62"/>
      <c r="G508" s="66"/>
      <c r="H508" s="78"/>
      <c r="I508" s="78"/>
    </row>
    <row r="509" spans="1:9">
      <c r="A509" s="520" t="s">
        <v>1473</v>
      </c>
      <c r="B509" s="521"/>
      <c r="C509" s="522"/>
      <c r="D509" s="521"/>
      <c r="E509" s="66"/>
      <c r="F509" s="62"/>
      <c r="G509" s="66"/>
      <c r="H509" s="78"/>
      <c r="I509" s="75"/>
    </row>
    <row r="510" spans="1:9">
      <c r="A510" s="520" t="s">
        <v>1473</v>
      </c>
      <c r="B510" s="521"/>
      <c r="C510" s="522"/>
      <c r="D510" s="521"/>
      <c r="E510" s="66"/>
      <c r="F510" s="62"/>
      <c r="G510" s="66"/>
      <c r="H510" s="78"/>
      <c r="I510" s="78"/>
    </row>
    <row r="511" spans="1:9">
      <c r="A511" s="520" t="s">
        <v>1473</v>
      </c>
      <c r="B511" s="521"/>
      <c r="C511" s="522"/>
      <c r="D511" s="521"/>
      <c r="E511" s="66"/>
      <c r="F511" s="62"/>
      <c r="G511" s="66"/>
      <c r="H511" s="78"/>
      <c r="I511" s="78"/>
    </row>
    <row r="512" spans="1:9">
      <c r="A512" s="530" t="s">
        <v>1475</v>
      </c>
      <c r="B512" s="531"/>
      <c r="C512" s="532"/>
      <c r="D512" s="531"/>
      <c r="E512" s="70"/>
      <c r="F512" s="64"/>
      <c r="G512" s="100"/>
      <c r="H512" s="76"/>
      <c r="I512" s="76"/>
    </row>
    <row r="513" spans="1:9">
      <c r="A513" s="527" t="s">
        <v>1473</v>
      </c>
      <c r="B513" s="528"/>
      <c r="C513" s="529"/>
      <c r="D513" s="528"/>
      <c r="E513" s="71"/>
      <c r="F513" s="63"/>
      <c r="G513" s="71"/>
      <c r="H513" s="79"/>
      <c r="I513" s="79"/>
    </row>
    <row r="514" spans="1:9">
      <c r="A514" s="520" t="s">
        <v>1473</v>
      </c>
      <c r="B514" s="521"/>
      <c r="C514" s="522"/>
      <c r="D514" s="521"/>
      <c r="E514" s="66"/>
      <c r="F514" s="62"/>
      <c r="G514" s="66"/>
      <c r="H514" s="78"/>
      <c r="I514" s="78"/>
    </row>
    <row r="515" spans="1:9">
      <c r="A515" s="520" t="s">
        <v>1473</v>
      </c>
      <c r="B515" s="521"/>
      <c r="C515" s="522"/>
      <c r="D515" s="521"/>
      <c r="E515" s="66"/>
      <c r="F515" s="62"/>
      <c r="G515" s="66"/>
      <c r="H515" s="78"/>
      <c r="I515" s="78"/>
    </row>
    <row r="516" spans="1:9">
      <c r="A516" s="520" t="s">
        <v>1473</v>
      </c>
      <c r="B516" s="521"/>
      <c r="C516" s="522"/>
      <c r="D516" s="521"/>
      <c r="E516" s="66"/>
      <c r="F516" s="62"/>
      <c r="G516" s="66"/>
      <c r="H516" s="78"/>
      <c r="I516" s="78"/>
    </row>
    <row r="517" spans="1:9">
      <c r="A517" s="520" t="s">
        <v>1473</v>
      </c>
      <c r="B517" s="521"/>
      <c r="C517" s="522"/>
      <c r="D517" s="521"/>
      <c r="E517" s="66"/>
      <c r="F517" s="62"/>
      <c r="G517" s="66"/>
      <c r="H517" s="78"/>
      <c r="I517" s="75"/>
    </row>
    <row r="518" spans="1:9">
      <c r="A518" s="520" t="s">
        <v>1473</v>
      </c>
      <c r="B518" s="521"/>
      <c r="C518" s="522"/>
      <c r="D518" s="521"/>
      <c r="E518" s="66"/>
      <c r="F518" s="62"/>
      <c r="G518" s="66"/>
      <c r="H518" s="78"/>
      <c r="I518" s="78"/>
    </row>
    <row r="519" spans="1:9">
      <c r="A519" s="520" t="s">
        <v>1473</v>
      </c>
      <c r="B519" s="521"/>
      <c r="C519" s="522"/>
      <c r="D519" s="521"/>
      <c r="E519" s="66"/>
      <c r="F519" s="62"/>
      <c r="G519" s="66"/>
      <c r="H519" s="78"/>
      <c r="I519" s="75"/>
    </row>
    <row r="520" spans="1:9">
      <c r="A520" s="520" t="s">
        <v>1473</v>
      </c>
      <c r="B520" s="521"/>
      <c r="C520" s="522"/>
      <c r="D520" s="521"/>
      <c r="E520" s="66"/>
      <c r="F520" s="62"/>
      <c r="G520" s="66"/>
      <c r="H520" s="78"/>
      <c r="I520" s="78"/>
    </row>
    <row r="521" spans="1:9">
      <c r="A521" s="520" t="s">
        <v>1473</v>
      </c>
      <c r="B521" s="521"/>
      <c r="C521" s="522"/>
      <c r="D521" s="521"/>
      <c r="E521" s="66"/>
      <c r="F521" s="62"/>
      <c r="G521" s="66"/>
      <c r="H521" s="78"/>
      <c r="I521" s="78"/>
    </row>
    <row r="522" spans="1:9">
      <c r="A522" s="520" t="s">
        <v>1473</v>
      </c>
      <c r="B522" s="521"/>
      <c r="C522" s="522"/>
      <c r="D522" s="521"/>
      <c r="E522" s="66"/>
      <c r="F522" s="62"/>
      <c r="G522" s="66"/>
      <c r="H522" s="78"/>
      <c r="I522" s="78"/>
    </row>
    <row r="523" spans="1:9">
      <c r="A523" s="520" t="s">
        <v>1473</v>
      </c>
      <c r="B523" s="521"/>
      <c r="C523" s="522"/>
      <c r="D523" s="521"/>
      <c r="E523" s="66"/>
      <c r="F523" s="62"/>
      <c r="G523" s="66"/>
      <c r="H523" s="78"/>
      <c r="I523" s="75"/>
    </row>
    <row r="524" spans="1:9">
      <c r="A524" s="520" t="s">
        <v>1473</v>
      </c>
      <c r="B524" s="521"/>
      <c r="C524" s="522"/>
      <c r="D524" s="521"/>
      <c r="E524" s="66"/>
      <c r="F524" s="62"/>
      <c r="G524" s="66"/>
      <c r="H524" s="78"/>
      <c r="I524" s="78"/>
    </row>
    <row r="525" spans="1:9">
      <c r="A525" s="520" t="s">
        <v>1473</v>
      </c>
      <c r="B525" s="521"/>
      <c r="C525" s="522"/>
      <c r="D525" s="521"/>
      <c r="E525" s="66"/>
      <c r="F525" s="62"/>
      <c r="G525" s="66"/>
      <c r="H525" s="78"/>
      <c r="I525" s="78"/>
    </row>
    <row r="526" spans="1:9">
      <c r="A526" s="520" t="s">
        <v>1473</v>
      </c>
      <c r="B526" s="521"/>
      <c r="C526" s="522"/>
      <c r="D526" s="521"/>
      <c r="E526" s="66"/>
      <c r="F526" s="62"/>
      <c r="G526" s="66"/>
      <c r="H526" s="78"/>
      <c r="I526" s="75"/>
    </row>
    <row r="527" spans="1:9">
      <c r="A527" s="520" t="s">
        <v>1473</v>
      </c>
      <c r="B527" s="521"/>
      <c r="C527" s="522"/>
      <c r="D527" s="521"/>
      <c r="E527" s="66"/>
      <c r="F527" s="62"/>
      <c r="G527" s="66"/>
      <c r="H527" s="78"/>
      <c r="I527" s="75"/>
    </row>
    <row r="528" spans="1:9">
      <c r="A528" s="520" t="s">
        <v>1473</v>
      </c>
      <c r="B528" s="521"/>
      <c r="C528" s="522"/>
      <c r="D528" s="521"/>
      <c r="E528" s="66"/>
      <c r="F528" s="62"/>
      <c r="G528" s="66"/>
      <c r="H528" s="78"/>
      <c r="I528" s="75"/>
    </row>
    <row r="529" spans="1:9">
      <c r="A529" s="520" t="s">
        <v>1473</v>
      </c>
      <c r="B529" s="521"/>
      <c r="C529" s="533"/>
      <c r="D529" s="534"/>
      <c r="E529" s="66"/>
      <c r="F529" s="62"/>
      <c r="G529" s="66"/>
      <c r="H529" s="78"/>
      <c r="I529" s="75"/>
    </row>
    <row r="530" spans="1:9">
      <c r="A530" s="520" t="s">
        <v>1473</v>
      </c>
      <c r="B530" s="521"/>
      <c r="C530" s="522"/>
      <c r="D530" s="521"/>
      <c r="E530" s="66"/>
      <c r="F530" s="62"/>
      <c r="G530" s="66"/>
      <c r="H530" s="78"/>
      <c r="I530" s="75"/>
    </row>
    <row r="531" spans="1:9">
      <c r="A531" s="520" t="s">
        <v>1473</v>
      </c>
      <c r="B531" s="521"/>
      <c r="C531" s="522"/>
      <c r="D531" s="521"/>
      <c r="E531" s="66"/>
      <c r="F531" s="62"/>
      <c r="G531" s="66"/>
      <c r="H531" s="78"/>
      <c r="I531" s="75"/>
    </row>
    <row r="532" spans="1:9">
      <c r="A532" s="520" t="s">
        <v>1473</v>
      </c>
      <c r="B532" s="521"/>
      <c r="C532" s="522"/>
      <c r="D532" s="521"/>
      <c r="E532" s="66"/>
      <c r="F532" s="62"/>
      <c r="G532" s="66"/>
      <c r="H532" s="78"/>
      <c r="I532" s="75"/>
    </row>
    <row r="533" spans="1:9">
      <c r="A533" s="520" t="s">
        <v>1473</v>
      </c>
      <c r="B533" s="521"/>
      <c r="C533" s="522"/>
      <c r="D533" s="521"/>
      <c r="E533" s="66"/>
      <c r="F533" s="62"/>
      <c r="G533" s="66"/>
      <c r="H533" s="78"/>
      <c r="I533" s="75"/>
    </row>
    <row r="534" spans="1:9">
      <c r="A534" s="520" t="s">
        <v>1473</v>
      </c>
      <c r="B534" s="521"/>
      <c r="C534" s="522"/>
      <c r="D534" s="521"/>
      <c r="E534" s="66"/>
      <c r="F534" s="62"/>
      <c r="G534" s="66"/>
      <c r="H534" s="78"/>
      <c r="I534" s="78"/>
    </row>
    <row r="535" spans="1:9">
      <c r="A535" s="520" t="s">
        <v>1473</v>
      </c>
      <c r="B535" s="521"/>
      <c r="C535" s="522"/>
      <c r="D535" s="521"/>
      <c r="E535" s="66"/>
      <c r="F535" s="62"/>
      <c r="G535" s="66"/>
      <c r="H535" s="78"/>
      <c r="I535" s="78"/>
    </row>
    <row r="536" spans="1:9">
      <c r="A536" s="520" t="s">
        <v>1472</v>
      </c>
      <c r="B536" s="521"/>
      <c r="C536" s="522"/>
      <c r="D536" s="521"/>
      <c r="E536" s="66"/>
      <c r="F536" s="62"/>
      <c r="G536" s="66"/>
      <c r="H536" s="78"/>
      <c r="I536" s="75"/>
    </row>
    <row r="537" spans="1:9">
      <c r="A537" s="520" t="s">
        <v>1472</v>
      </c>
      <c r="B537" s="521"/>
      <c r="C537" s="522"/>
      <c r="D537" s="521"/>
      <c r="E537" s="66"/>
      <c r="F537" s="62"/>
      <c r="G537" s="66"/>
      <c r="H537" s="78"/>
      <c r="I537" s="75"/>
    </row>
    <row r="538" spans="1:9">
      <c r="A538" s="520" t="s">
        <v>1472</v>
      </c>
      <c r="B538" s="521"/>
      <c r="C538" s="522"/>
      <c r="D538" s="521"/>
      <c r="E538" s="66"/>
      <c r="F538" s="62"/>
      <c r="G538" s="66"/>
      <c r="H538" s="78"/>
      <c r="I538" s="75"/>
    </row>
    <row r="539" spans="1:9">
      <c r="A539" s="520" t="s">
        <v>1472</v>
      </c>
      <c r="B539" s="521"/>
      <c r="C539" s="522"/>
      <c r="D539" s="521"/>
      <c r="E539" s="66"/>
      <c r="F539" s="62"/>
      <c r="G539" s="66"/>
      <c r="H539" s="78"/>
      <c r="I539" s="75"/>
    </row>
    <row r="540" spans="1:9">
      <c r="A540" s="520" t="s">
        <v>1472</v>
      </c>
      <c r="B540" s="521"/>
      <c r="C540" s="522"/>
      <c r="D540" s="521"/>
      <c r="E540" s="66"/>
      <c r="F540" s="62"/>
      <c r="G540" s="66"/>
      <c r="H540" s="78"/>
      <c r="I540" s="75"/>
    </row>
    <row r="541" spans="1:9">
      <c r="A541" s="520" t="s">
        <v>1472</v>
      </c>
      <c r="B541" s="521"/>
      <c r="C541" s="522"/>
      <c r="D541" s="521"/>
      <c r="E541" s="66"/>
      <c r="F541" s="62"/>
      <c r="G541" s="66"/>
      <c r="H541" s="78"/>
      <c r="I541" s="75"/>
    </row>
    <row r="542" spans="1:9">
      <c r="A542" s="520" t="s">
        <v>1471</v>
      </c>
      <c r="B542" s="521"/>
      <c r="C542" s="522"/>
      <c r="D542" s="521"/>
      <c r="E542" s="66"/>
      <c r="F542" s="62"/>
      <c r="G542" s="66"/>
      <c r="H542" s="78"/>
      <c r="I542" s="75"/>
    </row>
    <row r="543" spans="1:9">
      <c r="A543" s="535" t="s">
        <v>1470</v>
      </c>
      <c r="B543" s="535"/>
      <c r="C543" s="535"/>
      <c r="D543" s="535"/>
      <c r="E543" s="535"/>
      <c r="F543" s="65"/>
      <c r="G543" s="37"/>
      <c r="H543" s="37"/>
      <c r="I543" s="37"/>
    </row>
  </sheetData>
  <mergeCells count="672">
    <mergeCell ref="A541:B541"/>
    <mergeCell ref="C541:D541"/>
    <mergeCell ref="A542:B542"/>
    <mergeCell ref="C542:D542"/>
    <mergeCell ref="A543:E543"/>
    <mergeCell ref="A538:B538"/>
    <mergeCell ref="C538:D538"/>
    <mergeCell ref="A539:B539"/>
    <mergeCell ref="C539:D539"/>
    <mergeCell ref="A540:B540"/>
    <mergeCell ref="C540:D540"/>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05:B505"/>
    <mergeCell ref="C505:D505"/>
    <mergeCell ref="A506:B506"/>
    <mergeCell ref="C506:D506"/>
    <mergeCell ref="A507:B507"/>
    <mergeCell ref="C507:D507"/>
    <mergeCell ref="A502:B502"/>
    <mergeCell ref="C502:D502"/>
    <mergeCell ref="A503:B503"/>
    <mergeCell ref="C503:D503"/>
    <mergeCell ref="A504:B504"/>
    <mergeCell ref="C504:D504"/>
    <mergeCell ref="A499:B499"/>
    <mergeCell ref="C499:D499"/>
    <mergeCell ref="A500:B500"/>
    <mergeCell ref="C500:D500"/>
    <mergeCell ref="A501:B501"/>
    <mergeCell ref="C501:D501"/>
    <mergeCell ref="A496:B496"/>
    <mergeCell ref="C496:D496"/>
    <mergeCell ref="A497:B497"/>
    <mergeCell ref="C497:D497"/>
    <mergeCell ref="A498:B498"/>
    <mergeCell ref="C498:D498"/>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03:B403"/>
    <mergeCell ref="C403:D403"/>
    <mergeCell ref="A404:B404"/>
    <mergeCell ref="C404:D404"/>
    <mergeCell ref="A405:B405"/>
    <mergeCell ref="C405:D405"/>
    <mergeCell ref="A400:B400"/>
    <mergeCell ref="C400:D400"/>
    <mergeCell ref="A401:B401"/>
    <mergeCell ref="C401:D401"/>
    <mergeCell ref="A402:B402"/>
    <mergeCell ref="C402:D402"/>
    <mergeCell ref="A397:B397"/>
    <mergeCell ref="C397:D397"/>
    <mergeCell ref="A398:B398"/>
    <mergeCell ref="C398:D398"/>
    <mergeCell ref="A399:B399"/>
    <mergeCell ref="C399:D399"/>
    <mergeCell ref="A394:B394"/>
    <mergeCell ref="C394:D394"/>
    <mergeCell ref="A395:B395"/>
    <mergeCell ref="C395:D395"/>
    <mergeCell ref="A396:B396"/>
    <mergeCell ref="C396:D396"/>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01:B301"/>
    <mergeCell ref="C301:D301"/>
    <mergeCell ref="A302:B302"/>
    <mergeCell ref="C302:D302"/>
    <mergeCell ref="A303:B303"/>
    <mergeCell ref="C303:D303"/>
    <mergeCell ref="A298:B298"/>
    <mergeCell ref="C298:D298"/>
    <mergeCell ref="A299:B299"/>
    <mergeCell ref="C299:D299"/>
    <mergeCell ref="A300:B300"/>
    <mergeCell ref="C300:D300"/>
    <mergeCell ref="A295:B295"/>
    <mergeCell ref="C295:D295"/>
    <mergeCell ref="A296:B296"/>
    <mergeCell ref="C296:D296"/>
    <mergeCell ref="A297:B297"/>
    <mergeCell ref="C297:D297"/>
    <mergeCell ref="A292:B292"/>
    <mergeCell ref="C292:D292"/>
    <mergeCell ref="A293:B293"/>
    <mergeCell ref="C293:D293"/>
    <mergeCell ref="A294:B294"/>
    <mergeCell ref="C294:D294"/>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s>
  <phoneticPr fontId="14" type="noConversion"/>
  <hyperlinks>
    <hyperlink ref="F38" r:id="rId1" display="http://www.taifex.com.tw/cht/5/acceptableCollateral"/>
    <hyperlink ref="H38" r:id="rId2" display="https://www.taifex.com.tw/cht/5/ccpcollateralInq"/>
    <hyperlink ref="F60" r:id="rId3" display="https://www.taifex.com.tw/cht/5/indexMarging"/>
    <hyperlink ref="F73" r:id="rId4" display="https://www.taifex.com.tw/cht/5/indexMarging"/>
    <hyperlink ref="F120" r:id="rId5" display="http://www.taifex.com.tw/file/taifex/Dailydownload/QD_Files_cht/%E4%B8%AD%E6%96%87%E8%B2%A1%E5%A0%B1110%E5%B9%B4.pdf"/>
    <hyperlink ref="F121" r:id="rId6" display="http://www.taifex.com.tw/file/taifex/Dailydownload/QD_Files_cht/%E4%B8%AD%E6%96%87%E8%B2%A1%E5%A0%B1110%E5%B9%B4.pdf"/>
    <hyperlink ref="F122" r:id="rId7" display="http://www.taifex.com.tw/file/taifex/Dailydownload/QD_Files_cht/%E4%B8%AD%E6%96%87%E8%B2%A1%E5%A0%B1110%E5%B9%B4.pdf"/>
    <hyperlink ref="F123" r:id="rId8" display="http://www.taifex.com.tw/file/taifex/Dailydownload/QD_Files_cht/%E4%B8%AD%E6%96%87%E8%B2%A1%E5%A0%B1110%E5%B9%B4.pdf"/>
    <hyperlink ref="F124" r:id="rId9" display="http://www.taifex.com.tw/file/taifex/Dailydownload/QD_Files_cht/%E4%B8%AD%E6%96%87%E8%B2%A1%E5%A0%B1110%E5%B9%B4.pdf"/>
    <hyperlink ref="F125" r:id="rId10" display="http://www.taifex.com.tw/file/taifex/Dailydownload/QD_Files_cht/%E4%B8%AD%E6%96%87%E8%B2%A1%E5%A0%B1110%E5%B9%B4.pdf"/>
    <hyperlink ref="F126" r:id="rId11" display="http://www.taifex.com.tw/file/taifex/Dailydownload/QD_Files_cht/%E4%B8%AD%E6%96%87%E8%B2%A1%E5%A0%B1110%E5%B9%B4.pdf"/>
  </hyperlinks>
  <pageMargins left="0.7" right="0.7" top="0.75" bottom="0.75" header="0.3" footer="0.3"/>
  <pageSetup paperSize="9" orientation="portrait" r:id="rId12"/>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A1:J549"/>
  <sheetViews>
    <sheetView workbookViewId="0"/>
  </sheetViews>
  <sheetFormatPr defaultColWidth="9.125" defaultRowHeight="13.2"/>
  <cols>
    <col min="1" max="1" width="13.125" style="44" customWidth="1"/>
    <col min="2" max="2" width="40.625" style="44" customWidth="1"/>
    <col min="3" max="3" width="19.625" style="44" customWidth="1"/>
    <col min="4" max="4" width="37" style="44" customWidth="1"/>
    <col min="5" max="5" width="12.125" style="44" customWidth="1"/>
    <col min="6" max="6" width="22.625" style="44" customWidth="1"/>
    <col min="7" max="7" width="37.625" style="44" customWidth="1"/>
    <col min="8" max="8" width="25.75" style="44" customWidth="1"/>
    <col min="9" max="9" width="33.875" style="44" customWidth="1"/>
    <col min="10" max="10" width="4" style="44" customWidth="1"/>
    <col min="11" max="16384" width="9.125" style="44"/>
  </cols>
  <sheetData>
    <row r="1" spans="1:9" ht="48" customHeight="1">
      <c r="A1" s="55" t="s">
        <v>2008</v>
      </c>
      <c r="B1" s="99" t="s">
        <v>2007</v>
      </c>
      <c r="C1" s="54" t="s">
        <v>2862</v>
      </c>
      <c r="D1" s="99" t="s">
        <v>2005</v>
      </c>
      <c r="E1" s="80" t="s">
        <v>1969</v>
      </c>
      <c r="F1" s="80" t="s">
        <v>2004</v>
      </c>
      <c r="G1" s="53" t="s">
        <v>2003</v>
      </c>
      <c r="H1" s="90" t="s">
        <v>2002</v>
      </c>
      <c r="I1" s="52" t="s">
        <v>2001</v>
      </c>
    </row>
    <row r="2" spans="1:9" ht="59.1" customHeight="1">
      <c r="A2" s="50">
        <v>4.0999999999999996</v>
      </c>
      <c r="B2" s="83" t="s">
        <v>2346</v>
      </c>
      <c r="C2" s="48" t="s">
        <v>1964</v>
      </c>
      <c r="D2" s="83" t="s">
        <v>2358</v>
      </c>
      <c r="E2" s="84">
        <v>20220930</v>
      </c>
      <c r="F2" s="81" t="s">
        <v>1962</v>
      </c>
      <c r="G2" s="47"/>
      <c r="H2" s="81" t="s">
        <v>1961</v>
      </c>
      <c r="I2" s="47"/>
    </row>
    <row r="3" spans="1:9" ht="59.1"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 customHeight="1">
      <c r="A5" s="50">
        <v>4.0999999999999996</v>
      </c>
      <c r="B5" s="83" t="s">
        <v>2346</v>
      </c>
      <c r="C5" s="48" t="s">
        <v>1956</v>
      </c>
      <c r="D5" s="83" t="s">
        <v>2355</v>
      </c>
      <c r="E5" s="84">
        <v>20220930</v>
      </c>
      <c r="F5" s="81" t="s">
        <v>1637</v>
      </c>
      <c r="G5" s="47"/>
      <c r="H5" s="81" t="s">
        <v>1636</v>
      </c>
      <c r="I5" s="47"/>
    </row>
    <row r="6" spans="1:9" ht="59.1" customHeight="1">
      <c r="A6" s="50">
        <v>4.0999999999999996</v>
      </c>
      <c r="B6" s="83" t="s">
        <v>2346</v>
      </c>
      <c r="C6" s="48" t="s">
        <v>1954</v>
      </c>
      <c r="D6" s="83" t="s">
        <v>2354</v>
      </c>
      <c r="E6" s="84">
        <v>20220930</v>
      </c>
      <c r="F6" s="81" t="s">
        <v>1637</v>
      </c>
      <c r="G6" s="47"/>
      <c r="H6" s="81" t="s">
        <v>1636</v>
      </c>
      <c r="I6" s="47"/>
    </row>
    <row r="7" spans="1:9" ht="59.1"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 customHeight="1">
      <c r="A9" s="50">
        <v>4.0999999999999996</v>
      </c>
      <c r="B9" s="83" t="s">
        <v>2346</v>
      </c>
      <c r="C9" s="48" t="s">
        <v>1948</v>
      </c>
      <c r="D9" s="83" t="s">
        <v>2349</v>
      </c>
      <c r="E9" s="84">
        <v>20220930</v>
      </c>
      <c r="F9" s="81" t="s">
        <v>1946</v>
      </c>
      <c r="G9" s="47" t="s">
        <v>2348</v>
      </c>
      <c r="H9" s="81" t="s">
        <v>1944</v>
      </c>
      <c r="I9" s="47" t="s">
        <v>2347</v>
      </c>
    </row>
    <row r="10" spans="1:9" ht="92.1"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 customHeight="1">
      <c r="A12" s="50">
        <v>4.2</v>
      </c>
      <c r="B12" s="81" t="s">
        <v>1936</v>
      </c>
      <c r="C12" s="48" t="s">
        <v>1935</v>
      </c>
      <c r="D12" s="83" t="s">
        <v>2340</v>
      </c>
      <c r="E12" s="84">
        <v>20220930</v>
      </c>
      <c r="F12" s="81" t="s">
        <v>1933</v>
      </c>
      <c r="G12" s="47" t="s">
        <v>2339</v>
      </c>
      <c r="H12" s="81" t="s">
        <v>1931</v>
      </c>
      <c r="I12" s="47" t="s">
        <v>2339</v>
      </c>
    </row>
    <row r="13" spans="1:9" ht="49.05" customHeight="1">
      <c r="A13" s="50">
        <v>4.3</v>
      </c>
      <c r="B13" s="81" t="s">
        <v>2327</v>
      </c>
      <c r="C13" s="48" t="s">
        <v>1929</v>
      </c>
      <c r="D13" s="81" t="s">
        <v>2338</v>
      </c>
      <c r="E13" s="84">
        <v>20220930</v>
      </c>
      <c r="F13" s="83" t="s">
        <v>2322</v>
      </c>
      <c r="G13" s="47"/>
      <c r="H13" s="83" t="s">
        <v>2321</v>
      </c>
      <c r="I13" s="47"/>
    </row>
    <row r="14" spans="1:9" ht="49.05"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05" customHeight="1">
      <c r="A16" s="50">
        <v>4.3</v>
      </c>
      <c r="B16" s="81" t="s">
        <v>2327</v>
      </c>
      <c r="C16" s="48" t="s">
        <v>1923</v>
      </c>
      <c r="D16" s="81" t="s">
        <v>2335</v>
      </c>
      <c r="E16" s="84">
        <v>20220930</v>
      </c>
      <c r="F16" s="83" t="s">
        <v>2318</v>
      </c>
      <c r="G16" s="47"/>
      <c r="H16" s="83" t="s">
        <v>2317</v>
      </c>
      <c r="I16" s="47"/>
    </row>
    <row r="17" spans="1:9" ht="49.05" customHeight="1">
      <c r="A17" s="50">
        <v>4.3</v>
      </c>
      <c r="B17" s="81" t="s">
        <v>2327</v>
      </c>
      <c r="C17" s="48" t="s">
        <v>1921</v>
      </c>
      <c r="D17" s="81" t="s">
        <v>2334</v>
      </c>
      <c r="E17" s="84">
        <v>20220930</v>
      </c>
      <c r="F17" s="83" t="s">
        <v>2322</v>
      </c>
      <c r="G17" s="47"/>
      <c r="H17" s="83" t="s">
        <v>2321</v>
      </c>
      <c r="I17" s="47"/>
    </row>
    <row r="18" spans="1:9" ht="49.05"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05" customHeight="1">
      <c r="A20" s="50">
        <v>4.3</v>
      </c>
      <c r="B20" s="81" t="s">
        <v>2327</v>
      </c>
      <c r="C20" s="48" t="s">
        <v>1915</v>
      </c>
      <c r="D20" s="81" t="s">
        <v>2331</v>
      </c>
      <c r="E20" s="84">
        <v>20220930</v>
      </c>
      <c r="F20" s="83" t="s">
        <v>2322</v>
      </c>
      <c r="G20" s="47"/>
      <c r="H20" s="83" t="s">
        <v>2321</v>
      </c>
      <c r="I20" s="47"/>
    </row>
    <row r="21" spans="1:9" ht="49.05" customHeight="1">
      <c r="A21" s="50">
        <v>4.3</v>
      </c>
      <c r="B21" s="81" t="s">
        <v>2327</v>
      </c>
      <c r="C21" s="48" t="s">
        <v>1913</v>
      </c>
      <c r="D21" s="83" t="s">
        <v>2330</v>
      </c>
      <c r="E21" s="84">
        <v>20220930</v>
      </c>
      <c r="F21" s="83" t="s">
        <v>2322</v>
      </c>
      <c r="G21" s="47"/>
      <c r="H21" s="83" t="s">
        <v>2321</v>
      </c>
      <c r="I21" s="47"/>
    </row>
    <row r="22" spans="1:9" ht="49.05"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05" customHeight="1">
      <c r="A24" s="50">
        <v>4.3</v>
      </c>
      <c r="B24" s="81" t="s">
        <v>2327</v>
      </c>
      <c r="C24" s="56" t="s">
        <v>62</v>
      </c>
      <c r="D24" s="81" t="s">
        <v>2326</v>
      </c>
      <c r="E24" s="84">
        <v>20220930</v>
      </c>
      <c r="F24" s="83" t="s">
        <v>2322</v>
      </c>
      <c r="G24" s="47"/>
      <c r="H24" s="83" t="s">
        <v>2321</v>
      </c>
      <c r="I24" s="47"/>
    </row>
    <row r="25" spans="1:9" ht="49.05"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05" customHeight="1">
      <c r="A27" s="50">
        <v>4.3</v>
      </c>
      <c r="B27" s="81" t="s">
        <v>2320</v>
      </c>
      <c r="C27" s="56" t="s">
        <v>68</v>
      </c>
      <c r="D27" s="83" t="s">
        <v>2319</v>
      </c>
      <c r="E27" s="84">
        <v>20220930</v>
      </c>
      <c r="F27" s="83" t="s">
        <v>2318</v>
      </c>
      <c r="G27" s="47"/>
      <c r="H27" s="83" t="s">
        <v>2317</v>
      </c>
      <c r="I27" s="47"/>
    </row>
    <row r="28" spans="1:9" ht="49.05" customHeight="1">
      <c r="A28" s="50">
        <v>4.4000000000000004</v>
      </c>
      <c r="B28" s="81" t="s">
        <v>2299</v>
      </c>
      <c r="C28" s="48" t="s">
        <v>1901</v>
      </c>
      <c r="D28" s="81" t="s">
        <v>2316</v>
      </c>
      <c r="E28" s="84">
        <v>20220930</v>
      </c>
      <c r="F28" s="81" t="s">
        <v>2315</v>
      </c>
      <c r="G28" s="47"/>
      <c r="H28" s="81" t="s">
        <v>2314</v>
      </c>
      <c r="I28" s="47"/>
    </row>
    <row r="29" spans="1:9" ht="82.05" customHeight="1">
      <c r="A29" s="50">
        <v>4.4000000000000004</v>
      </c>
      <c r="B29" s="81" t="s">
        <v>2299</v>
      </c>
      <c r="C29" s="48" t="s">
        <v>1898</v>
      </c>
      <c r="D29" s="83" t="s">
        <v>2313</v>
      </c>
      <c r="E29" s="84">
        <v>20220930</v>
      </c>
      <c r="F29" s="84">
        <v>2</v>
      </c>
      <c r="G29" s="47"/>
      <c r="H29" s="84">
        <v>5</v>
      </c>
      <c r="I29" s="47"/>
    </row>
    <row r="30" spans="1:9" ht="125.1" customHeight="1">
      <c r="A30" s="50">
        <v>4.4000000000000004</v>
      </c>
      <c r="B30" s="81" t="s">
        <v>2299</v>
      </c>
      <c r="C30" s="48" t="s">
        <v>1896</v>
      </c>
      <c r="D30" s="83" t="s">
        <v>2312</v>
      </c>
      <c r="E30" s="84">
        <v>20220930</v>
      </c>
      <c r="F30" s="83" t="s">
        <v>2311</v>
      </c>
      <c r="G30" s="47" t="s">
        <v>2310</v>
      </c>
      <c r="H30" s="81" t="s">
        <v>1481</v>
      </c>
      <c r="I30" s="47"/>
    </row>
    <row r="31" spans="1:9" ht="59.1" customHeight="1">
      <c r="A31" s="50">
        <v>4.4000000000000004</v>
      </c>
      <c r="B31" s="81" t="s">
        <v>2299</v>
      </c>
      <c r="C31" s="48" t="s">
        <v>1892</v>
      </c>
      <c r="D31" s="83" t="s">
        <v>2309</v>
      </c>
      <c r="E31" s="84">
        <v>20220930</v>
      </c>
      <c r="F31" s="84">
        <v>0</v>
      </c>
      <c r="G31" s="47"/>
      <c r="H31" s="81" t="s">
        <v>1481</v>
      </c>
      <c r="I31" s="47"/>
    </row>
    <row r="32" spans="1:9" ht="38.1" customHeight="1">
      <c r="A32" s="50">
        <v>4.4000000000000004</v>
      </c>
      <c r="B32" s="81" t="s">
        <v>2299</v>
      </c>
      <c r="C32" s="48" t="s">
        <v>1890</v>
      </c>
      <c r="D32" s="81" t="s">
        <v>2308</v>
      </c>
      <c r="E32" s="84">
        <v>20220930</v>
      </c>
      <c r="F32" s="81" t="s">
        <v>2300</v>
      </c>
      <c r="G32" s="51"/>
      <c r="H32" s="81" t="s">
        <v>1481</v>
      </c>
      <c r="I32" s="51"/>
    </row>
    <row r="33" spans="1:9" ht="92.5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 customHeight="1">
      <c r="A35" s="50">
        <v>4.4000000000000004</v>
      </c>
      <c r="B35" s="81" t="s">
        <v>2299</v>
      </c>
      <c r="C35" s="48" t="s">
        <v>1884</v>
      </c>
      <c r="D35" s="83" t="s">
        <v>2304</v>
      </c>
      <c r="E35" s="84">
        <v>20220930</v>
      </c>
      <c r="F35" s="81" t="s">
        <v>1481</v>
      </c>
      <c r="G35" s="47"/>
      <c r="H35" s="83" t="s">
        <v>2303</v>
      </c>
      <c r="I35" s="47"/>
    </row>
    <row r="36" spans="1:9" ht="59.1"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099999999999994" customHeight="1">
      <c r="A39" s="50">
        <v>5.0999999999999996</v>
      </c>
      <c r="B39" s="81" t="s">
        <v>2295</v>
      </c>
      <c r="C39" s="48" t="s">
        <v>1872</v>
      </c>
      <c r="D39" s="81" t="s">
        <v>2294</v>
      </c>
      <c r="E39" s="84">
        <v>20220930</v>
      </c>
      <c r="F39" s="83" t="s">
        <v>2293</v>
      </c>
      <c r="G39" s="48" t="s">
        <v>2292</v>
      </c>
      <c r="H39" s="83" t="s">
        <v>2291</v>
      </c>
      <c r="I39" s="48" t="s">
        <v>2290</v>
      </c>
    </row>
    <row r="40" spans="1:9" ht="49.05"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05"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 customHeight="1">
      <c r="A44" s="50">
        <v>5.3</v>
      </c>
      <c r="B44" s="81" t="s">
        <v>2280</v>
      </c>
      <c r="C44" s="48" t="s">
        <v>1853</v>
      </c>
      <c r="D44" s="83" t="s">
        <v>2279</v>
      </c>
      <c r="E44" s="84">
        <v>20220930</v>
      </c>
      <c r="F44" s="84">
        <v>47</v>
      </c>
      <c r="G44" s="47" t="s">
        <v>2278</v>
      </c>
      <c r="H44" s="84">
        <v>0</v>
      </c>
      <c r="I44" s="47"/>
    </row>
    <row r="45" spans="1:9" ht="49.05"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2480</v>
      </c>
      <c r="D56" s="83" t="s">
        <v>2262</v>
      </c>
      <c r="E56" s="84">
        <v>20220930</v>
      </c>
      <c r="F56" s="83" t="s">
        <v>2255</v>
      </c>
      <c r="G56" s="47"/>
      <c r="H56" s="83" t="s">
        <v>2255</v>
      </c>
      <c r="I56" s="47"/>
    </row>
    <row r="57" spans="1:9" ht="94.5" customHeight="1">
      <c r="A57" s="50">
        <v>6.2</v>
      </c>
      <c r="B57" s="83" t="s">
        <v>2253</v>
      </c>
      <c r="C57" s="56" t="s">
        <v>2479</v>
      </c>
      <c r="D57" s="83" t="s">
        <v>2261</v>
      </c>
      <c r="E57" s="84">
        <v>20220930</v>
      </c>
      <c r="F57" s="83" t="s">
        <v>2255</v>
      </c>
      <c r="G57" s="47"/>
      <c r="H57" s="83" t="s">
        <v>2255</v>
      </c>
      <c r="I57" s="47"/>
    </row>
    <row r="58" spans="1:9" ht="94.5" customHeight="1">
      <c r="A58" s="50">
        <v>6.2</v>
      </c>
      <c r="B58" s="83" t="s">
        <v>2253</v>
      </c>
      <c r="C58" s="56" t="s">
        <v>2481</v>
      </c>
      <c r="D58" s="83" t="s">
        <v>2260</v>
      </c>
      <c r="E58" s="84">
        <v>20220930</v>
      </c>
      <c r="F58" s="83" t="s">
        <v>2255</v>
      </c>
      <c r="G58" s="47"/>
      <c r="H58" s="83" t="s">
        <v>2255</v>
      </c>
      <c r="I58" s="47"/>
    </row>
    <row r="59" spans="1:9" ht="94.5" customHeight="1">
      <c r="A59" s="50">
        <v>6.2</v>
      </c>
      <c r="B59" s="83" t="s">
        <v>2253</v>
      </c>
      <c r="C59" s="56" t="s">
        <v>2478</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2473</v>
      </c>
      <c r="D61" s="83" t="s">
        <v>2258</v>
      </c>
      <c r="E61" s="84">
        <v>20220930</v>
      </c>
      <c r="F61" s="83" t="s">
        <v>2257</v>
      </c>
      <c r="G61" s="47" t="s">
        <v>2256</v>
      </c>
      <c r="H61" s="83" t="s">
        <v>2255</v>
      </c>
      <c r="I61" s="47" t="s">
        <v>2254</v>
      </c>
    </row>
    <row r="62" spans="1:9" ht="63" customHeight="1">
      <c r="A62" s="50">
        <v>6.2</v>
      </c>
      <c r="B62" s="83" t="s">
        <v>2253</v>
      </c>
      <c r="C62" s="56" t="s">
        <v>2482</v>
      </c>
      <c r="D62" s="83" t="s">
        <v>2252</v>
      </c>
      <c r="E62" s="84">
        <v>20220930</v>
      </c>
      <c r="F62" s="83" t="s">
        <v>2251</v>
      </c>
      <c r="G62" s="47"/>
      <c r="H62" s="83" t="s">
        <v>2250</v>
      </c>
      <c r="I62" s="47"/>
    </row>
    <row r="63" spans="1:9" ht="208.05" customHeight="1">
      <c r="A63" s="50">
        <v>6.3</v>
      </c>
      <c r="B63" s="81" t="s">
        <v>2249</v>
      </c>
      <c r="C63" s="48" t="s">
        <v>1812</v>
      </c>
      <c r="D63" s="81" t="s">
        <v>2248</v>
      </c>
      <c r="E63" s="84">
        <v>20220930</v>
      </c>
      <c r="F63" s="83" t="s">
        <v>2247</v>
      </c>
      <c r="G63" s="47"/>
      <c r="H63" s="81" t="s">
        <v>1481</v>
      </c>
      <c r="I63" s="47"/>
    </row>
    <row r="64" spans="1:9" ht="71.099999999999994"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099999999999994" customHeight="1">
      <c r="A66" s="50">
        <v>6.4</v>
      </c>
      <c r="B66" s="83" t="s">
        <v>2224</v>
      </c>
      <c r="C66" s="48" t="s">
        <v>1802</v>
      </c>
      <c r="D66" s="81" t="s">
        <v>2242</v>
      </c>
      <c r="E66" s="84">
        <v>20220930</v>
      </c>
      <c r="F66" s="81" t="s">
        <v>1800</v>
      </c>
      <c r="G66" s="47"/>
      <c r="H66" s="81" t="s">
        <v>2241</v>
      </c>
      <c r="I66" s="47"/>
    </row>
    <row r="67" spans="1:9" ht="71.099999999999994"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099999999999994" customHeight="1">
      <c r="A69" s="50">
        <v>6.4</v>
      </c>
      <c r="B69" s="83" t="s">
        <v>2224</v>
      </c>
      <c r="C69" s="48" t="s">
        <v>1796</v>
      </c>
      <c r="D69" s="81" t="s">
        <v>2239</v>
      </c>
      <c r="E69" s="84">
        <v>20220930</v>
      </c>
      <c r="F69" s="85">
        <v>0.99</v>
      </c>
      <c r="G69" s="47"/>
      <c r="H69" s="85">
        <v>0.995</v>
      </c>
      <c r="I69" s="47"/>
    </row>
    <row r="70" spans="1:9" ht="71.099999999999994"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099999999999994" customHeight="1">
      <c r="A72" s="50">
        <v>6.4</v>
      </c>
      <c r="B72" s="83" t="s">
        <v>2224</v>
      </c>
      <c r="C72" s="48" t="s">
        <v>1788</v>
      </c>
      <c r="D72" s="83" t="s">
        <v>2234</v>
      </c>
      <c r="E72" s="84">
        <v>20220930</v>
      </c>
      <c r="F72" s="86">
        <v>43553</v>
      </c>
      <c r="G72" s="47"/>
      <c r="H72" s="92">
        <v>44767</v>
      </c>
      <c r="I72" s="47"/>
    </row>
    <row r="73" spans="1:9" ht="71.099999999999994" customHeight="1">
      <c r="A73" s="50">
        <v>6.4</v>
      </c>
      <c r="B73" s="83" t="s">
        <v>2224</v>
      </c>
      <c r="C73" s="48" t="s">
        <v>1786</v>
      </c>
      <c r="D73" s="81" t="s">
        <v>2233</v>
      </c>
      <c r="E73" s="84">
        <v>20220930</v>
      </c>
      <c r="F73" s="81" t="s">
        <v>1481</v>
      </c>
      <c r="G73" s="47"/>
      <c r="H73" s="81" t="s">
        <v>2232</v>
      </c>
      <c r="I73" s="47"/>
    </row>
    <row r="74" spans="1:9" ht="71.099999999999994" customHeight="1">
      <c r="A74" s="50">
        <v>6.4</v>
      </c>
      <c r="B74" s="81" t="s">
        <v>2230</v>
      </c>
      <c r="C74" s="56" t="s">
        <v>2852</v>
      </c>
      <c r="D74" s="81" t="s">
        <v>2231</v>
      </c>
      <c r="E74" s="84">
        <v>20220930</v>
      </c>
      <c r="F74" s="81" t="s">
        <v>1481</v>
      </c>
      <c r="G74" s="47"/>
      <c r="H74" s="92">
        <v>44767</v>
      </c>
      <c r="I74" s="47"/>
    </row>
    <row r="75" spans="1:9" ht="72" customHeight="1">
      <c r="A75" s="50">
        <v>6.4</v>
      </c>
      <c r="B75" s="81" t="s">
        <v>2230</v>
      </c>
      <c r="C75" s="56" t="s">
        <v>2853</v>
      </c>
      <c r="D75" s="81" t="s">
        <v>2229</v>
      </c>
      <c r="E75" s="84">
        <v>20220930</v>
      </c>
      <c r="F75" s="84">
        <v>2</v>
      </c>
      <c r="G75" s="47"/>
      <c r="H75" s="84">
        <v>5</v>
      </c>
      <c r="I75" s="47"/>
    </row>
    <row r="76" spans="1:9" ht="72" customHeight="1">
      <c r="A76" s="50">
        <v>6.4</v>
      </c>
      <c r="B76" s="81" t="s">
        <v>2230</v>
      </c>
      <c r="C76" s="317" t="s">
        <v>2857</v>
      </c>
      <c r="D76" s="316" t="s">
        <v>2858</v>
      </c>
      <c r="E76" s="84">
        <v>20220930</v>
      </c>
      <c r="F76" s="319" t="s">
        <v>2859</v>
      </c>
      <c r="G76" s="318"/>
      <c r="H76" s="319" t="s">
        <v>2860</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05" customHeight="1">
      <c r="A78" s="50">
        <v>6.4</v>
      </c>
      <c r="B78" s="83" t="s">
        <v>2224</v>
      </c>
      <c r="C78" s="56" t="s">
        <v>2854</v>
      </c>
      <c r="D78" s="81" t="s">
        <v>2228</v>
      </c>
      <c r="E78" s="84">
        <v>20220930</v>
      </c>
      <c r="F78" s="83" t="s">
        <v>2227</v>
      </c>
      <c r="G78" s="47"/>
      <c r="H78" s="81" t="s">
        <v>1481</v>
      </c>
      <c r="I78" s="47"/>
    </row>
    <row r="79" spans="1:9" ht="71.099999999999994" customHeight="1">
      <c r="A79" s="50">
        <v>6.4</v>
      </c>
      <c r="B79" s="83" t="s">
        <v>2224</v>
      </c>
      <c r="C79" s="56" t="s">
        <v>2855</v>
      </c>
      <c r="D79" s="81" t="s">
        <v>2226</v>
      </c>
      <c r="E79" s="84">
        <v>20220930</v>
      </c>
      <c r="F79" s="81" t="s">
        <v>2225</v>
      </c>
      <c r="G79" s="47"/>
      <c r="H79" s="81" t="s">
        <v>2225</v>
      </c>
      <c r="I79" s="47"/>
    </row>
    <row r="80" spans="1:9" ht="71.099999999999994" customHeight="1">
      <c r="A80" s="50">
        <v>6.4</v>
      </c>
      <c r="B80" s="83" t="s">
        <v>2224</v>
      </c>
      <c r="C80" s="56" t="s">
        <v>2856</v>
      </c>
      <c r="D80" s="83" t="s">
        <v>2223</v>
      </c>
      <c r="E80" s="84">
        <v>20220930</v>
      </c>
      <c r="F80" s="81" t="s">
        <v>1481</v>
      </c>
      <c r="G80" s="47"/>
      <c r="H80" s="92">
        <v>44767</v>
      </c>
      <c r="I80" s="47"/>
    </row>
    <row r="81" spans="1:9" ht="59.1" customHeight="1">
      <c r="A81" s="50">
        <v>6.5</v>
      </c>
      <c r="B81" s="81" t="s">
        <v>2210</v>
      </c>
      <c r="C81" s="48" t="s">
        <v>1775</v>
      </c>
      <c r="D81" s="81" t="s">
        <v>2222</v>
      </c>
      <c r="E81" s="84">
        <v>20220930</v>
      </c>
      <c r="F81" s="84">
        <v>156</v>
      </c>
      <c r="G81" s="47"/>
      <c r="H81" s="84">
        <v>0</v>
      </c>
      <c r="I81" s="47"/>
    </row>
    <row r="82" spans="1:9" ht="49.05" customHeight="1">
      <c r="A82" s="50">
        <v>6.5</v>
      </c>
      <c r="B82" s="81" t="s">
        <v>2218</v>
      </c>
      <c r="C82" s="48" t="s">
        <v>1773</v>
      </c>
      <c r="D82" s="81" t="s">
        <v>2221</v>
      </c>
      <c r="E82" s="84">
        <v>20220930</v>
      </c>
      <c r="F82" s="81" t="s">
        <v>2220</v>
      </c>
      <c r="G82" s="47"/>
      <c r="H82" s="81" t="s">
        <v>2219</v>
      </c>
      <c r="I82" s="47"/>
    </row>
    <row r="83" spans="1:9" ht="49.05" customHeight="1">
      <c r="A83" s="50">
        <v>6.5</v>
      </c>
      <c r="B83" s="81" t="s">
        <v>2218</v>
      </c>
      <c r="C83" s="48" t="s">
        <v>1768</v>
      </c>
      <c r="D83" s="81" t="s">
        <v>2217</v>
      </c>
      <c r="E83" s="84">
        <v>20220930</v>
      </c>
      <c r="F83" s="81" t="s">
        <v>2216</v>
      </c>
      <c r="G83" s="47"/>
      <c r="H83" s="81" t="s">
        <v>2215</v>
      </c>
      <c r="I83" s="47"/>
    </row>
    <row r="84" spans="1:9" ht="59.1" customHeight="1">
      <c r="A84" s="50">
        <v>6.5</v>
      </c>
      <c r="B84" s="83" t="s">
        <v>2212</v>
      </c>
      <c r="C84" s="48" t="s">
        <v>1764</v>
      </c>
      <c r="D84" s="81" t="s">
        <v>2214</v>
      </c>
      <c r="E84" s="84">
        <v>20220930</v>
      </c>
      <c r="F84" s="87">
        <v>10552</v>
      </c>
      <c r="G84" s="47"/>
      <c r="H84" s="84">
        <v>392</v>
      </c>
      <c r="I84" s="47" t="s">
        <v>2213</v>
      </c>
    </row>
    <row r="85" spans="1:9" ht="59.1" customHeight="1">
      <c r="A85" s="50">
        <v>6.5</v>
      </c>
      <c r="B85" s="83" t="s">
        <v>2212</v>
      </c>
      <c r="C85" s="48" t="s">
        <v>1761</v>
      </c>
      <c r="D85" s="81" t="s">
        <v>2012</v>
      </c>
      <c r="E85" s="84">
        <v>20220930</v>
      </c>
      <c r="F85" s="85">
        <v>0.98519999999999996</v>
      </c>
      <c r="G85" s="47"/>
      <c r="H85" s="85">
        <v>1</v>
      </c>
      <c r="I85" s="47"/>
    </row>
    <row r="86" spans="1:9" ht="59.1"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 customHeight="1">
      <c r="A88" s="50">
        <v>6.6</v>
      </c>
      <c r="B88" s="83" t="s">
        <v>2208</v>
      </c>
      <c r="C88" s="48" t="s">
        <v>1752</v>
      </c>
      <c r="D88" s="83" t="s">
        <v>2208</v>
      </c>
      <c r="E88" s="84">
        <v>20220930</v>
      </c>
      <c r="F88" s="81" t="s">
        <v>1750</v>
      </c>
      <c r="G88" s="51"/>
      <c r="H88" s="81" t="s">
        <v>1749</v>
      </c>
      <c r="I88" s="51"/>
    </row>
    <row r="89" spans="1:9" ht="38.1" customHeight="1">
      <c r="A89" s="50">
        <v>6.7</v>
      </c>
      <c r="B89" s="83" t="s">
        <v>2207</v>
      </c>
      <c r="C89" s="48" t="s">
        <v>1748</v>
      </c>
      <c r="D89" s="83" t="s">
        <v>2206</v>
      </c>
      <c r="E89" s="84">
        <v>20220930</v>
      </c>
      <c r="F89" s="81" t="s">
        <v>1746</v>
      </c>
      <c r="G89" s="51"/>
      <c r="H89" s="81" t="s">
        <v>1745</v>
      </c>
      <c r="I89" s="51"/>
    </row>
    <row r="90" spans="1:9" ht="71.099999999999994" customHeight="1">
      <c r="A90" s="50">
        <v>6.8</v>
      </c>
      <c r="B90" s="81" t="s">
        <v>2205</v>
      </c>
      <c r="C90" s="48" t="s">
        <v>1744</v>
      </c>
      <c r="D90" s="81" t="s">
        <v>2205</v>
      </c>
      <c r="E90" s="84">
        <v>20220930</v>
      </c>
      <c r="F90" s="81" t="s">
        <v>1481</v>
      </c>
      <c r="G90" s="48" t="s">
        <v>2204</v>
      </c>
      <c r="H90" s="81" t="s">
        <v>1741</v>
      </c>
      <c r="I90" s="47"/>
    </row>
    <row r="91" spans="1:9" ht="43.05" customHeight="1">
      <c r="A91" s="50">
        <v>7.1</v>
      </c>
      <c r="B91" s="81" t="s">
        <v>2173</v>
      </c>
      <c r="C91" s="48" t="s">
        <v>1740</v>
      </c>
      <c r="D91" s="81" t="s">
        <v>2203</v>
      </c>
      <c r="E91" s="84">
        <v>20220930</v>
      </c>
      <c r="F91" s="81" t="s">
        <v>2202</v>
      </c>
      <c r="G91" s="47"/>
      <c r="H91" s="81" t="s">
        <v>2201</v>
      </c>
      <c r="I91" s="47"/>
    </row>
    <row r="92" spans="1:9" ht="59.1" customHeight="1">
      <c r="A92" s="50">
        <v>7.1</v>
      </c>
      <c r="B92" s="81" t="s">
        <v>2173</v>
      </c>
      <c r="C92" s="48" t="s">
        <v>1736</v>
      </c>
      <c r="D92" s="81" t="s">
        <v>2200</v>
      </c>
      <c r="E92" s="84">
        <v>20220930</v>
      </c>
      <c r="F92" s="83" t="s">
        <v>2187</v>
      </c>
      <c r="G92" s="48" t="s">
        <v>2199</v>
      </c>
      <c r="H92" s="81" t="s">
        <v>2119</v>
      </c>
      <c r="I92" s="47"/>
    </row>
    <row r="93" spans="1:9" ht="49.05" customHeight="1">
      <c r="A93" s="50">
        <v>7.1</v>
      </c>
      <c r="B93" s="81" t="s">
        <v>2173</v>
      </c>
      <c r="C93" s="48" t="s">
        <v>1734</v>
      </c>
      <c r="D93" s="81" t="s">
        <v>2198</v>
      </c>
      <c r="E93" s="84">
        <v>20220930</v>
      </c>
      <c r="F93" s="83" t="s">
        <v>2187</v>
      </c>
      <c r="G93" s="47"/>
      <c r="H93" s="81" t="s">
        <v>2119</v>
      </c>
      <c r="I93" s="47"/>
    </row>
    <row r="94" spans="1:9" ht="59.1" customHeight="1">
      <c r="A94" s="50">
        <v>7.1</v>
      </c>
      <c r="B94" s="81" t="s">
        <v>2173</v>
      </c>
      <c r="C94" s="48" t="s">
        <v>1732</v>
      </c>
      <c r="D94" s="81" t="s">
        <v>2197</v>
      </c>
      <c r="E94" s="84">
        <v>20220930</v>
      </c>
      <c r="F94" s="83" t="s">
        <v>2187</v>
      </c>
      <c r="G94" s="47"/>
      <c r="H94" s="81" t="s">
        <v>2119</v>
      </c>
      <c r="I94" s="47"/>
    </row>
    <row r="95" spans="1:9" ht="49.05" customHeight="1">
      <c r="A95" s="50">
        <v>7.1</v>
      </c>
      <c r="B95" s="81" t="s">
        <v>2173</v>
      </c>
      <c r="C95" s="48" t="s">
        <v>1730</v>
      </c>
      <c r="D95" s="81" t="s">
        <v>2196</v>
      </c>
      <c r="E95" s="84">
        <v>20220930</v>
      </c>
      <c r="F95" s="83" t="s">
        <v>2195</v>
      </c>
      <c r="G95" s="47"/>
      <c r="H95" s="81" t="s">
        <v>2119</v>
      </c>
      <c r="I95" s="47"/>
    </row>
    <row r="96" spans="1:9" ht="92.1" customHeight="1">
      <c r="A96" s="50">
        <v>7.1</v>
      </c>
      <c r="B96" s="81" t="s">
        <v>2173</v>
      </c>
      <c r="C96" s="48" t="s">
        <v>1727</v>
      </c>
      <c r="D96" s="83" t="s">
        <v>2194</v>
      </c>
      <c r="E96" s="84">
        <v>20220930</v>
      </c>
      <c r="F96" s="83" t="s">
        <v>2187</v>
      </c>
      <c r="G96" s="47"/>
      <c r="H96" s="81" t="s">
        <v>2119</v>
      </c>
      <c r="I96" s="47"/>
    </row>
    <row r="97" spans="1:9" ht="103.05" customHeight="1">
      <c r="A97" s="50">
        <v>7.1</v>
      </c>
      <c r="B97" s="81" t="s">
        <v>2173</v>
      </c>
      <c r="C97" s="48" t="s">
        <v>1725</v>
      </c>
      <c r="D97" s="81" t="s">
        <v>2193</v>
      </c>
      <c r="E97" s="84">
        <v>20220930</v>
      </c>
      <c r="F97" s="83" t="s">
        <v>2192</v>
      </c>
      <c r="G97" s="48" t="s">
        <v>2191</v>
      </c>
      <c r="H97" s="81" t="s">
        <v>2119</v>
      </c>
      <c r="I97" s="47"/>
    </row>
    <row r="98" spans="1:9" ht="113.1" customHeight="1">
      <c r="A98" s="50">
        <v>7.1</v>
      </c>
      <c r="B98" s="81" t="s">
        <v>2173</v>
      </c>
      <c r="C98" s="48" t="s">
        <v>1721</v>
      </c>
      <c r="D98" s="83" t="s">
        <v>2190</v>
      </c>
      <c r="E98" s="84">
        <v>20220930</v>
      </c>
      <c r="F98" s="83" t="s">
        <v>2189</v>
      </c>
      <c r="G98" s="47"/>
      <c r="H98" s="81" t="s">
        <v>2119</v>
      </c>
      <c r="I98" s="47"/>
    </row>
    <row r="99" spans="1:9" ht="43.05" customHeight="1">
      <c r="A99" s="50">
        <v>7.1</v>
      </c>
      <c r="B99" s="81" t="s">
        <v>2173</v>
      </c>
      <c r="C99" s="48" t="s">
        <v>1719</v>
      </c>
      <c r="D99" s="81" t="s">
        <v>2188</v>
      </c>
      <c r="E99" s="84">
        <v>20220930</v>
      </c>
      <c r="F99" s="83" t="s">
        <v>2187</v>
      </c>
      <c r="G99" s="47"/>
      <c r="H99" s="81" t="s">
        <v>2119</v>
      </c>
      <c r="I99" s="47"/>
    </row>
    <row r="100" spans="1:9" ht="43.05" customHeight="1">
      <c r="A100" s="50">
        <v>7.1</v>
      </c>
      <c r="B100" s="81" t="s">
        <v>2173</v>
      </c>
      <c r="C100" s="56" t="s">
        <v>2504</v>
      </c>
      <c r="D100" s="83" t="s">
        <v>2186</v>
      </c>
      <c r="E100" s="84">
        <v>20220930</v>
      </c>
      <c r="F100" s="81" t="s">
        <v>2185</v>
      </c>
      <c r="G100" s="47"/>
      <c r="H100" s="81" t="s">
        <v>2119</v>
      </c>
      <c r="I100" s="47"/>
    </row>
    <row r="101" spans="1:9" ht="71.099999999999994" customHeight="1">
      <c r="A101" s="50">
        <v>7.1</v>
      </c>
      <c r="B101" s="81" t="s">
        <v>2173</v>
      </c>
      <c r="C101" s="56" t="s">
        <v>2505</v>
      </c>
      <c r="D101" s="83" t="s">
        <v>2184</v>
      </c>
      <c r="E101" s="84">
        <v>20220930</v>
      </c>
      <c r="F101" s="81" t="s">
        <v>2183</v>
      </c>
      <c r="G101" s="47"/>
      <c r="H101" s="81" t="s">
        <v>2119</v>
      </c>
      <c r="I101" s="47"/>
    </row>
    <row r="102" spans="1:9" ht="49.05" customHeight="1">
      <c r="A102" s="50">
        <v>7.2</v>
      </c>
      <c r="B102" s="83" t="s">
        <v>2182</v>
      </c>
      <c r="C102" s="48" t="s">
        <v>1711</v>
      </c>
      <c r="D102" s="83" t="s">
        <v>2181</v>
      </c>
      <c r="E102" s="84">
        <v>20220930</v>
      </c>
      <c r="F102" s="81" t="s">
        <v>1481</v>
      </c>
      <c r="G102" s="47"/>
      <c r="H102" s="81" t="s">
        <v>2119</v>
      </c>
      <c r="I102" s="47"/>
    </row>
    <row r="103" spans="1:9" ht="102.3" customHeight="1">
      <c r="A103" s="50">
        <v>7.3</v>
      </c>
      <c r="B103" s="81" t="s">
        <v>2173</v>
      </c>
      <c r="C103" s="48" t="s">
        <v>1709</v>
      </c>
      <c r="D103" s="83" t="s">
        <v>2180</v>
      </c>
      <c r="E103" s="84">
        <v>20220930</v>
      </c>
      <c r="F103" s="81" t="s">
        <v>1707</v>
      </c>
      <c r="G103" s="47"/>
      <c r="H103" s="81" t="s">
        <v>1706</v>
      </c>
      <c r="I103" s="47"/>
    </row>
    <row r="104" spans="1:9" ht="82.05" customHeight="1">
      <c r="A104" s="50">
        <v>7.3</v>
      </c>
      <c r="B104" s="81" t="s">
        <v>2173</v>
      </c>
      <c r="C104" s="48" t="s">
        <v>1705</v>
      </c>
      <c r="D104" s="83" t="s">
        <v>2179</v>
      </c>
      <c r="E104" s="84">
        <v>20220930</v>
      </c>
      <c r="F104" s="81" t="s">
        <v>1701</v>
      </c>
      <c r="G104" s="47"/>
      <c r="H104" s="81" t="s">
        <v>1700</v>
      </c>
      <c r="I104" s="47"/>
    </row>
    <row r="105" spans="1:9" ht="71.099999999999994" customHeight="1">
      <c r="A105" s="50">
        <v>7.3</v>
      </c>
      <c r="B105" s="81" t="s">
        <v>2173</v>
      </c>
      <c r="C105" s="48" t="s">
        <v>1703</v>
      </c>
      <c r="D105" s="83" t="s">
        <v>2178</v>
      </c>
      <c r="E105" s="84">
        <v>20220930</v>
      </c>
      <c r="F105" s="81" t="s">
        <v>1701</v>
      </c>
      <c r="G105" s="47"/>
      <c r="H105" s="81" t="s">
        <v>1700</v>
      </c>
      <c r="I105" s="47"/>
    </row>
    <row r="106" spans="1:9" ht="82.05" customHeight="1">
      <c r="A106" s="50">
        <v>7.3</v>
      </c>
      <c r="B106" s="81" t="s">
        <v>2173</v>
      </c>
      <c r="C106" s="48" t="s">
        <v>1699</v>
      </c>
      <c r="D106" s="83" t="s">
        <v>2177</v>
      </c>
      <c r="E106" s="84">
        <v>20220930</v>
      </c>
      <c r="F106" s="81" t="s">
        <v>1697</v>
      </c>
      <c r="G106" s="47"/>
      <c r="H106" s="81" t="s">
        <v>1696</v>
      </c>
      <c r="I106" s="47" t="s">
        <v>2080</v>
      </c>
    </row>
    <row r="107" spans="1:9" ht="113.1" customHeight="1">
      <c r="A107" s="50">
        <v>7.3</v>
      </c>
      <c r="B107" s="81" t="s">
        <v>2173</v>
      </c>
      <c r="C107" s="48" t="s">
        <v>1695</v>
      </c>
      <c r="D107" s="83" t="s">
        <v>2176</v>
      </c>
      <c r="E107" s="84">
        <v>20220930</v>
      </c>
      <c r="F107" s="81" t="s">
        <v>1481</v>
      </c>
      <c r="G107" s="47" t="s">
        <v>2174</v>
      </c>
      <c r="H107" s="81" t="s">
        <v>1481</v>
      </c>
      <c r="I107" s="47" t="s">
        <v>2174</v>
      </c>
    </row>
    <row r="108" spans="1:9" ht="71.099999999999994" customHeight="1">
      <c r="A108" s="50">
        <v>7.3</v>
      </c>
      <c r="B108" s="81" t="s">
        <v>2173</v>
      </c>
      <c r="C108" s="48" t="s">
        <v>1693</v>
      </c>
      <c r="D108" s="83" t="s">
        <v>2175</v>
      </c>
      <c r="E108" s="84">
        <v>20220930</v>
      </c>
      <c r="F108" s="81" t="s">
        <v>1481</v>
      </c>
      <c r="G108" s="47" t="s">
        <v>2174</v>
      </c>
      <c r="H108" s="81" t="s">
        <v>1481</v>
      </c>
      <c r="I108" s="47" t="s">
        <v>2174</v>
      </c>
    </row>
    <row r="109" spans="1:9" ht="92.1"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2506</v>
      </c>
      <c r="D110" s="81" t="s">
        <v>2169</v>
      </c>
      <c r="E110" s="84">
        <v>20220930</v>
      </c>
      <c r="F110" s="85">
        <v>0</v>
      </c>
      <c r="G110" s="47"/>
      <c r="H110" s="81" t="s">
        <v>1481</v>
      </c>
      <c r="I110" s="48" t="s">
        <v>2168</v>
      </c>
    </row>
    <row r="111" spans="1:9" ht="38.1" customHeight="1">
      <c r="A111" s="50">
        <v>12.1</v>
      </c>
      <c r="B111" s="83" t="s">
        <v>2165</v>
      </c>
      <c r="C111" s="49" t="s">
        <v>2507</v>
      </c>
      <c r="D111" s="83" t="s">
        <v>2167</v>
      </c>
      <c r="E111" s="84">
        <v>20220930</v>
      </c>
      <c r="F111" s="81" t="s">
        <v>1481</v>
      </c>
      <c r="G111" s="47" t="s">
        <v>2163</v>
      </c>
      <c r="H111" s="81" t="s">
        <v>1481</v>
      </c>
      <c r="I111" s="47" t="s">
        <v>2166</v>
      </c>
    </row>
    <row r="112" spans="1:9" ht="38.1" customHeight="1">
      <c r="A112" s="50">
        <v>12.1</v>
      </c>
      <c r="B112" s="83" t="s">
        <v>2165</v>
      </c>
      <c r="C112" s="49" t="s">
        <v>2508</v>
      </c>
      <c r="D112" s="83" t="s">
        <v>2164</v>
      </c>
      <c r="E112" s="84">
        <v>20220930</v>
      </c>
      <c r="F112" s="81" t="s">
        <v>1481</v>
      </c>
      <c r="G112" s="47" t="s">
        <v>2163</v>
      </c>
      <c r="H112" s="81" t="s">
        <v>1481</v>
      </c>
      <c r="I112" s="47" t="s">
        <v>2162</v>
      </c>
    </row>
    <row r="113" spans="1:9" ht="38.1" customHeight="1">
      <c r="A113" s="50">
        <v>12.2</v>
      </c>
      <c r="B113" s="83" t="s">
        <v>2161</v>
      </c>
      <c r="C113" s="49" t="s">
        <v>2509</v>
      </c>
      <c r="D113" s="83" t="s">
        <v>2160</v>
      </c>
      <c r="E113" s="84">
        <v>20220930</v>
      </c>
      <c r="F113" s="85">
        <v>0</v>
      </c>
      <c r="G113" s="51"/>
      <c r="H113" s="81" t="s">
        <v>1481</v>
      </c>
      <c r="I113" s="47" t="s">
        <v>2159</v>
      </c>
    </row>
    <row r="114" spans="1:9" ht="38.1" customHeight="1">
      <c r="A114" s="50">
        <v>12.2</v>
      </c>
      <c r="B114" s="81" t="s">
        <v>2158</v>
      </c>
      <c r="C114" s="49" t="s">
        <v>2510</v>
      </c>
      <c r="D114" s="81" t="s">
        <v>2157</v>
      </c>
      <c r="E114" s="84">
        <v>20220930</v>
      </c>
      <c r="F114" s="81" t="s">
        <v>1481</v>
      </c>
      <c r="G114" s="48" t="s">
        <v>2153</v>
      </c>
      <c r="H114" s="81" t="s">
        <v>1481</v>
      </c>
      <c r="I114" s="48" t="s">
        <v>2156</v>
      </c>
    </row>
    <row r="115" spans="1:9" ht="39" customHeight="1">
      <c r="A115" s="50">
        <v>12.2</v>
      </c>
      <c r="B115" s="81" t="s">
        <v>2155</v>
      </c>
      <c r="C115" s="49" t="s">
        <v>2511</v>
      </c>
      <c r="D115" s="81" t="s">
        <v>2154</v>
      </c>
      <c r="E115" s="84">
        <v>20220930</v>
      </c>
      <c r="F115" s="81" t="s">
        <v>1481</v>
      </c>
      <c r="G115" s="48" t="s">
        <v>2153</v>
      </c>
      <c r="H115" s="81" t="s">
        <v>1481</v>
      </c>
      <c r="I115" s="48" t="s">
        <v>2152</v>
      </c>
    </row>
    <row r="116" spans="1:9" ht="38.1" customHeight="1">
      <c r="A116" s="50">
        <v>13.1</v>
      </c>
      <c r="B116" s="83" t="s">
        <v>2146</v>
      </c>
      <c r="C116" s="49" t="s">
        <v>2567</v>
      </c>
      <c r="D116" s="83" t="s">
        <v>2151</v>
      </c>
      <c r="E116" s="84">
        <v>20220930</v>
      </c>
      <c r="F116" s="81" t="s">
        <v>1481</v>
      </c>
      <c r="G116" s="48" t="s">
        <v>2144</v>
      </c>
      <c r="H116" s="81" t="s">
        <v>1481</v>
      </c>
      <c r="I116" s="48" t="s">
        <v>2144</v>
      </c>
    </row>
    <row r="117" spans="1:9" ht="38.1" customHeight="1">
      <c r="A117" s="50">
        <v>13.1</v>
      </c>
      <c r="B117" s="83" t="s">
        <v>2146</v>
      </c>
      <c r="C117" s="49" t="s">
        <v>2568</v>
      </c>
      <c r="D117" s="83" t="s">
        <v>2150</v>
      </c>
      <c r="E117" s="84">
        <v>20220930</v>
      </c>
      <c r="F117" s="81" t="s">
        <v>1481</v>
      </c>
      <c r="G117" s="48" t="s">
        <v>2144</v>
      </c>
      <c r="H117" s="81" t="s">
        <v>1481</v>
      </c>
      <c r="I117" s="48" t="s">
        <v>2144</v>
      </c>
    </row>
    <row r="118" spans="1:9" ht="38.1"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2483</v>
      </c>
      <c r="D120" s="83" t="s">
        <v>2145</v>
      </c>
      <c r="E120" s="84">
        <v>20220930</v>
      </c>
      <c r="F120" s="81" t="s">
        <v>1481</v>
      </c>
      <c r="G120" s="48" t="s">
        <v>2144</v>
      </c>
      <c r="H120" s="81" t="s">
        <v>1481</v>
      </c>
      <c r="I120" s="48" t="s">
        <v>2144</v>
      </c>
    </row>
    <row r="121" spans="1:9" ht="49.05" customHeight="1">
      <c r="A121" s="50">
        <v>14.1</v>
      </c>
      <c r="B121" s="81" t="s">
        <v>2142</v>
      </c>
      <c r="C121" s="49" t="s">
        <v>2484</v>
      </c>
      <c r="D121" s="81" t="s">
        <v>2143</v>
      </c>
      <c r="E121" s="84">
        <v>20220930</v>
      </c>
      <c r="F121" s="85">
        <v>0.8508</v>
      </c>
      <c r="G121" s="47"/>
      <c r="H121" s="81" t="s">
        <v>1481</v>
      </c>
      <c r="I121" s="48" t="s">
        <v>2029</v>
      </c>
    </row>
    <row r="122" spans="1:9" ht="49.05" customHeight="1">
      <c r="A122" s="50">
        <v>14.1</v>
      </c>
      <c r="B122" s="81" t="s">
        <v>2142</v>
      </c>
      <c r="C122" s="49" t="s">
        <v>2485</v>
      </c>
      <c r="D122" s="81" t="s">
        <v>2141</v>
      </c>
      <c r="E122" s="84">
        <v>20220930</v>
      </c>
      <c r="F122" s="85">
        <v>0.1492</v>
      </c>
      <c r="G122" s="47"/>
      <c r="H122" s="81" t="s">
        <v>1481</v>
      </c>
      <c r="I122" s="48" t="s">
        <v>2029</v>
      </c>
    </row>
    <row r="123" spans="1:9" ht="49.05" customHeight="1">
      <c r="A123" s="50">
        <v>14.1</v>
      </c>
      <c r="B123" s="83" t="s">
        <v>2139</v>
      </c>
      <c r="C123" s="49" t="s">
        <v>2486</v>
      </c>
      <c r="D123" s="83" t="s">
        <v>2140</v>
      </c>
      <c r="E123" s="84">
        <v>20220930</v>
      </c>
      <c r="F123" s="81" t="s">
        <v>1481</v>
      </c>
      <c r="G123" s="47" t="s">
        <v>2137</v>
      </c>
      <c r="H123" s="81" t="s">
        <v>1481</v>
      </c>
      <c r="I123" s="47" t="s">
        <v>2137</v>
      </c>
    </row>
    <row r="124" spans="1:9" ht="48" customHeight="1">
      <c r="A124" s="50">
        <v>14.1</v>
      </c>
      <c r="B124" s="83" t="s">
        <v>2139</v>
      </c>
      <c r="C124" s="49" t="s">
        <v>2487</v>
      </c>
      <c r="D124" s="83" t="s">
        <v>2138</v>
      </c>
      <c r="E124" s="84">
        <v>20220930</v>
      </c>
      <c r="F124" s="81" t="s">
        <v>1481</v>
      </c>
      <c r="G124" s="47" t="s">
        <v>2137</v>
      </c>
      <c r="H124" s="81" t="s">
        <v>1481</v>
      </c>
      <c r="I124" s="47" t="s">
        <v>2137</v>
      </c>
    </row>
    <row r="125" spans="1:9" ht="43.05" customHeight="1">
      <c r="A125" s="50">
        <v>15.1</v>
      </c>
      <c r="B125" s="81" t="s">
        <v>2135</v>
      </c>
      <c r="C125" s="49" t="s">
        <v>2488</v>
      </c>
      <c r="D125" s="81" t="s">
        <v>2136</v>
      </c>
      <c r="E125" s="84">
        <v>20220930</v>
      </c>
      <c r="F125" s="83" t="s">
        <v>2127</v>
      </c>
      <c r="G125" s="47"/>
      <c r="H125" s="81" t="s">
        <v>2119</v>
      </c>
      <c r="I125" s="47"/>
    </row>
    <row r="126" spans="1:9" ht="43.05" customHeight="1">
      <c r="A126" s="50">
        <v>15.1</v>
      </c>
      <c r="B126" s="81" t="s">
        <v>2135</v>
      </c>
      <c r="C126" s="49" t="s">
        <v>2489</v>
      </c>
      <c r="D126" s="81" t="s">
        <v>2134</v>
      </c>
      <c r="E126" s="84">
        <v>20220930</v>
      </c>
      <c r="F126" s="83" t="s">
        <v>2127</v>
      </c>
      <c r="G126" s="47"/>
      <c r="H126" s="81" t="s">
        <v>2119</v>
      </c>
      <c r="I126" s="47"/>
    </row>
    <row r="127" spans="1:9" ht="42.6" customHeight="1">
      <c r="A127" s="50">
        <v>15.2</v>
      </c>
      <c r="B127" s="81" t="s">
        <v>2129</v>
      </c>
      <c r="C127" s="49" t="s">
        <v>2490</v>
      </c>
      <c r="D127" s="81" t="s">
        <v>2133</v>
      </c>
      <c r="E127" s="84">
        <v>20220930</v>
      </c>
      <c r="F127" s="83" t="s">
        <v>2127</v>
      </c>
      <c r="G127" s="47"/>
      <c r="H127" s="81" t="s">
        <v>2119</v>
      </c>
      <c r="I127" s="47"/>
    </row>
    <row r="128" spans="1:9" ht="43.05" customHeight="1">
      <c r="A128" s="50">
        <v>15.2</v>
      </c>
      <c r="B128" s="81" t="s">
        <v>2129</v>
      </c>
      <c r="C128" s="49" t="s">
        <v>2491</v>
      </c>
      <c r="D128" s="81" t="s">
        <v>2132</v>
      </c>
      <c r="E128" s="84">
        <v>20220930</v>
      </c>
      <c r="F128" s="83" t="s">
        <v>2127</v>
      </c>
      <c r="G128" s="47"/>
      <c r="H128" s="81" t="s">
        <v>2119</v>
      </c>
      <c r="I128" s="47"/>
    </row>
    <row r="129" spans="1:9" ht="42" customHeight="1">
      <c r="A129" s="50">
        <v>15.2</v>
      </c>
      <c r="B129" s="81" t="s">
        <v>2129</v>
      </c>
      <c r="C129" s="49" t="s">
        <v>2492</v>
      </c>
      <c r="D129" s="81" t="s">
        <v>2131</v>
      </c>
      <c r="E129" s="84">
        <v>20220930</v>
      </c>
      <c r="F129" s="83" t="s">
        <v>2127</v>
      </c>
      <c r="G129" s="47"/>
      <c r="H129" s="81" t="s">
        <v>2119</v>
      </c>
      <c r="I129" s="47"/>
    </row>
    <row r="130" spans="1:9" ht="43.05" customHeight="1">
      <c r="A130" s="50">
        <v>15.2</v>
      </c>
      <c r="B130" s="81" t="s">
        <v>2129</v>
      </c>
      <c r="C130" s="49" t="s">
        <v>2493</v>
      </c>
      <c r="D130" s="81" t="s">
        <v>2130</v>
      </c>
      <c r="E130" s="84">
        <v>20220930</v>
      </c>
      <c r="F130" s="83" t="s">
        <v>2127</v>
      </c>
      <c r="G130" s="47"/>
      <c r="H130" s="81" t="s">
        <v>2119</v>
      </c>
      <c r="I130" s="47"/>
    </row>
    <row r="131" spans="1:9" ht="43.05" customHeight="1">
      <c r="A131" s="50">
        <v>15.2</v>
      </c>
      <c r="B131" s="81" t="s">
        <v>2129</v>
      </c>
      <c r="C131" s="49" t="s">
        <v>2494</v>
      </c>
      <c r="D131" s="81" t="s">
        <v>2128</v>
      </c>
      <c r="E131" s="84">
        <v>20220930</v>
      </c>
      <c r="F131" s="83" t="s">
        <v>2127</v>
      </c>
      <c r="G131" s="47"/>
      <c r="H131" s="81" t="s">
        <v>2119</v>
      </c>
      <c r="I131" s="47"/>
    </row>
    <row r="132" spans="1:9" ht="43.05" customHeight="1">
      <c r="A132" s="50">
        <v>15.2</v>
      </c>
      <c r="B132" s="83" t="s">
        <v>2124</v>
      </c>
      <c r="C132" s="49" t="s">
        <v>2495</v>
      </c>
      <c r="D132" s="83" t="s">
        <v>2126</v>
      </c>
      <c r="E132" s="84">
        <v>20220930</v>
      </c>
      <c r="F132" s="81" t="s">
        <v>2125</v>
      </c>
      <c r="G132" s="47"/>
      <c r="H132" s="81" t="s">
        <v>2119</v>
      </c>
      <c r="I132" s="47"/>
    </row>
    <row r="133" spans="1:9" ht="42" customHeight="1">
      <c r="A133" s="50">
        <v>15.2</v>
      </c>
      <c r="B133" s="83" t="s">
        <v>2124</v>
      </c>
      <c r="C133" s="49" t="s">
        <v>2496</v>
      </c>
      <c r="D133" s="81" t="s">
        <v>2123</v>
      </c>
      <c r="E133" s="84">
        <v>20220930</v>
      </c>
      <c r="F133" s="81" t="s">
        <v>1481</v>
      </c>
      <c r="G133" s="47"/>
      <c r="H133" s="81" t="s">
        <v>2119</v>
      </c>
      <c r="I133" s="47"/>
    </row>
    <row r="134" spans="1:9" ht="43.05" customHeight="1">
      <c r="A134" s="50">
        <v>15.3</v>
      </c>
      <c r="B134" s="81" t="s">
        <v>2121</v>
      </c>
      <c r="C134" s="49" t="s">
        <v>2497</v>
      </c>
      <c r="D134" s="81" t="s">
        <v>2122</v>
      </c>
      <c r="E134" s="84">
        <v>20220930</v>
      </c>
      <c r="F134" s="85">
        <v>0.85629999999999995</v>
      </c>
      <c r="G134" s="47"/>
      <c r="H134" s="81" t="s">
        <v>2119</v>
      </c>
      <c r="I134" s="47"/>
    </row>
    <row r="135" spans="1:9" ht="49.05" customHeight="1">
      <c r="A135" s="50">
        <v>15.3</v>
      </c>
      <c r="B135" s="81" t="s">
        <v>2121</v>
      </c>
      <c r="C135" s="49" t="s">
        <v>2498</v>
      </c>
      <c r="D135" s="81" t="s">
        <v>2120</v>
      </c>
      <c r="E135" s="84">
        <v>20220930</v>
      </c>
      <c r="F135" s="85">
        <v>0.1145</v>
      </c>
      <c r="G135" s="47"/>
      <c r="H135" s="81" t="s">
        <v>2119</v>
      </c>
      <c r="I135" s="47"/>
    </row>
    <row r="136" spans="1:9" ht="71.099999999999994" customHeight="1">
      <c r="A136" s="50">
        <v>16.100000000000001</v>
      </c>
      <c r="B136" s="83" t="s">
        <v>2118</v>
      </c>
      <c r="C136" s="49" t="s">
        <v>2499</v>
      </c>
      <c r="D136" s="83" t="s">
        <v>2117</v>
      </c>
      <c r="E136" s="84">
        <v>20220930</v>
      </c>
      <c r="F136" s="81" t="s">
        <v>1641</v>
      </c>
      <c r="G136" s="47"/>
      <c r="H136" s="81" t="s">
        <v>1640</v>
      </c>
      <c r="I136" s="47"/>
    </row>
    <row r="137" spans="1:9" ht="71.099999999999994" customHeight="1">
      <c r="A137" s="50">
        <v>16.100000000000001</v>
      </c>
      <c r="B137" s="81" t="s">
        <v>2116</v>
      </c>
      <c r="C137" s="49" t="s">
        <v>2500</v>
      </c>
      <c r="D137" s="81" t="s">
        <v>2115</v>
      </c>
      <c r="E137" s="84">
        <v>20220930</v>
      </c>
      <c r="F137" s="81" t="s">
        <v>1637</v>
      </c>
      <c r="G137" s="47"/>
      <c r="H137" s="81" t="s">
        <v>1636</v>
      </c>
      <c r="I137" s="47"/>
    </row>
    <row r="138" spans="1:9" ht="39" customHeight="1">
      <c r="A138" s="50">
        <v>16.2</v>
      </c>
      <c r="B138" s="81" t="s">
        <v>2091</v>
      </c>
      <c r="C138" s="49" t="s">
        <v>2501</v>
      </c>
      <c r="D138" s="81" t="s">
        <v>2114</v>
      </c>
      <c r="E138" s="84">
        <v>20220930</v>
      </c>
      <c r="F138" s="85">
        <v>1</v>
      </c>
      <c r="G138" s="47"/>
      <c r="H138" s="85">
        <v>1</v>
      </c>
      <c r="I138" s="47"/>
    </row>
    <row r="139" spans="1:9" ht="59.1" customHeight="1">
      <c r="A139" s="50">
        <v>16.2</v>
      </c>
      <c r="B139" s="83" t="s">
        <v>2095</v>
      </c>
      <c r="C139" s="49" t="s">
        <v>2502</v>
      </c>
      <c r="D139" s="83" t="s">
        <v>2113</v>
      </c>
      <c r="E139" s="84">
        <v>20220930</v>
      </c>
      <c r="F139" s="85">
        <v>0</v>
      </c>
      <c r="G139" s="47" t="s">
        <v>2112</v>
      </c>
      <c r="H139" s="85">
        <v>0</v>
      </c>
      <c r="I139" s="47" t="s">
        <v>2112</v>
      </c>
    </row>
    <row r="140" spans="1:9" ht="48.6" customHeight="1">
      <c r="A140" s="50">
        <v>16.2</v>
      </c>
      <c r="B140" s="83" t="s">
        <v>2095</v>
      </c>
      <c r="C140" s="49" t="s">
        <v>2503</v>
      </c>
      <c r="D140" s="83" t="s">
        <v>2111</v>
      </c>
      <c r="E140" s="84">
        <v>20220930</v>
      </c>
      <c r="F140" s="85">
        <v>0</v>
      </c>
      <c r="G140" s="47"/>
      <c r="H140" s="85">
        <v>0</v>
      </c>
      <c r="I140" s="47"/>
    </row>
    <row r="141" spans="1:9" ht="71.099999999999994" customHeight="1">
      <c r="A141" s="50">
        <v>16.2</v>
      </c>
      <c r="B141" s="83" t="s">
        <v>2095</v>
      </c>
      <c r="C141" s="49" t="s">
        <v>2512</v>
      </c>
      <c r="D141" s="83" t="s">
        <v>2110</v>
      </c>
      <c r="E141" s="84">
        <v>20220930</v>
      </c>
      <c r="F141" s="85">
        <v>0</v>
      </c>
      <c r="G141" s="47"/>
      <c r="H141" s="85">
        <v>0</v>
      </c>
      <c r="I141" s="47"/>
    </row>
    <row r="142" spans="1:9" ht="59.1" customHeight="1">
      <c r="A142" s="50">
        <v>16.2</v>
      </c>
      <c r="B142" s="81" t="s">
        <v>2091</v>
      </c>
      <c r="C142" s="49" t="s">
        <v>2513</v>
      </c>
      <c r="D142" s="81" t="s">
        <v>2109</v>
      </c>
      <c r="E142" s="84">
        <v>20220930</v>
      </c>
      <c r="F142" s="85">
        <v>1</v>
      </c>
      <c r="G142" s="47"/>
      <c r="H142" s="85">
        <v>1</v>
      </c>
      <c r="I142" s="47"/>
    </row>
    <row r="143" spans="1:9" ht="49.05" customHeight="1">
      <c r="A143" s="50">
        <v>16.2</v>
      </c>
      <c r="B143" s="81" t="s">
        <v>2091</v>
      </c>
      <c r="C143" s="49" t="s">
        <v>2514</v>
      </c>
      <c r="D143" s="81" t="s">
        <v>2108</v>
      </c>
      <c r="E143" s="84">
        <v>20220930</v>
      </c>
      <c r="F143" s="85">
        <v>0</v>
      </c>
      <c r="G143" s="47"/>
      <c r="H143" s="85">
        <v>0</v>
      </c>
      <c r="I143" s="47"/>
    </row>
    <row r="144" spans="1:9" ht="38.1" customHeight="1">
      <c r="A144" s="50">
        <v>16.2</v>
      </c>
      <c r="B144" s="81" t="s">
        <v>2091</v>
      </c>
      <c r="C144" s="49" t="s">
        <v>2515</v>
      </c>
      <c r="D144" s="81" t="s">
        <v>2107</v>
      </c>
      <c r="E144" s="84">
        <v>20220930</v>
      </c>
      <c r="F144" s="85">
        <v>0</v>
      </c>
      <c r="G144" s="51"/>
      <c r="H144" s="85">
        <v>0</v>
      </c>
      <c r="I144" s="51"/>
    </row>
    <row r="145" spans="1:9" ht="126" customHeight="1">
      <c r="A145" s="50">
        <v>16.2</v>
      </c>
      <c r="B145" s="81" t="s">
        <v>2091</v>
      </c>
      <c r="C145" s="49" t="s">
        <v>2516</v>
      </c>
      <c r="D145" s="81" t="s">
        <v>2106</v>
      </c>
      <c r="E145" s="84">
        <v>20220930</v>
      </c>
      <c r="F145" s="83" t="s">
        <v>1627</v>
      </c>
      <c r="G145" s="48" t="s">
        <v>2098</v>
      </c>
      <c r="H145" s="83" t="s">
        <v>1626</v>
      </c>
      <c r="I145" s="48" t="s">
        <v>2098</v>
      </c>
    </row>
    <row r="146" spans="1:9" ht="71.099999999999994" customHeight="1">
      <c r="A146" s="50">
        <v>16.2</v>
      </c>
      <c r="B146" s="83" t="s">
        <v>2095</v>
      </c>
      <c r="C146" s="49" t="s">
        <v>2517</v>
      </c>
      <c r="D146" s="83" t="s">
        <v>2105</v>
      </c>
      <c r="E146" s="84">
        <v>20220930</v>
      </c>
      <c r="F146" s="81" t="s">
        <v>1624</v>
      </c>
      <c r="G146" s="47"/>
      <c r="H146" s="81" t="s">
        <v>1623</v>
      </c>
      <c r="I146" s="47"/>
    </row>
    <row r="147" spans="1:9" ht="38.1" customHeight="1">
      <c r="A147" s="50">
        <v>16.2</v>
      </c>
      <c r="B147" s="81" t="s">
        <v>2091</v>
      </c>
      <c r="C147" s="56" t="s">
        <v>2518</v>
      </c>
      <c r="D147" s="81" t="s">
        <v>2104</v>
      </c>
      <c r="E147" s="84">
        <v>20220930</v>
      </c>
      <c r="F147" s="85">
        <v>0</v>
      </c>
      <c r="G147" s="51"/>
      <c r="H147" s="85">
        <v>0</v>
      </c>
      <c r="I147" s="51"/>
    </row>
    <row r="148" spans="1:9" ht="39" customHeight="1">
      <c r="A148" s="50">
        <v>16.2</v>
      </c>
      <c r="B148" s="81" t="s">
        <v>2091</v>
      </c>
      <c r="C148" s="56" t="s">
        <v>2519</v>
      </c>
      <c r="D148" s="81" t="s">
        <v>2103</v>
      </c>
      <c r="E148" s="84">
        <v>20220930</v>
      </c>
      <c r="F148" s="85">
        <v>0</v>
      </c>
      <c r="G148" s="47"/>
      <c r="H148" s="85">
        <v>0</v>
      </c>
      <c r="I148" s="47"/>
    </row>
    <row r="149" spans="1:9" ht="38.1" customHeight="1">
      <c r="A149" s="50">
        <v>16.2</v>
      </c>
      <c r="B149" s="83" t="s">
        <v>2095</v>
      </c>
      <c r="C149" s="56" t="s">
        <v>2520</v>
      </c>
      <c r="D149" s="83" t="s">
        <v>2102</v>
      </c>
      <c r="E149" s="84">
        <v>20220930</v>
      </c>
      <c r="F149" s="85">
        <v>0</v>
      </c>
      <c r="G149" s="51"/>
      <c r="H149" s="85">
        <v>0</v>
      </c>
      <c r="I149" s="51"/>
    </row>
    <row r="150" spans="1:9" ht="38.1" customHeight="1">
      <c r="A150" s="50">
        <v>16.2</v>
      </c>
      <c r="B150" s="83" t="s">
        <v>2095</v>
      </c>
      <c r="C150" s="56" t="s">
        <v>2521</v>
      </c>
      <c r="D150" s="83" t="s">
        <v>2101</v>
      </c>
      <c r="E150" s="84">
        <v>20220930</v>
      </c>
      <c r="F150" s="85">
        <v>0</v>
      </c>
      <c r="G150" s="51"/>
      <c r="H150" s="85">
        <v>0</v>
      </c>
      <c r="I150" s="51"/>
    </row>
    <row r="151" spans="1:9" ht="38.25" customHeight="1">
      <c r="A151" s="50">
        <v>16.2</v>
      </c>
      <c r="B151" s="81" t="s">
        <v>2091</v>
      </c>
      <c r="C151" s="56" t="s">
        <v>2522</v>
      </c>
      <c r="D151" s="81" t="s">
        <v>2100</v>
      </c>
      <c r="E151" s="84">
        <v>20220930</v>
      </c>
      <c r="F151" s="85">
        <v>0</v>
      </c>
      <c r="G151" s="51"/>
      <c r="H151" s="85">
        <v>0</v>
      </c>
      <c r="I151" s="51"/>
    </row>
    <row r="152" spans="1:9" ht="126" customHeight="1">
      <c r="A152" s="50">
        <v>16.2</v>
      </c>
      <c r="B152" s="83" t="s">
        <v>2095</v>
      </c>
      <c r="C152" s="56" t="s">
        <v>2523</v>
      </c>
      <c r="D152" s="83" t="s">
        <v>2099</v>
      </c>
      <c r="E152" s="84">
        <v>20220930</v>
      </c>
      <c r="F152" s="83" t="s">
        <v>1616</v>
      </c>
      <c r="G152" s="48" t="s">
        <v>2098</v>
      </c>
      <c r="H152" s="83" t="s">
        <v>1615</v>
      </c>
      <c r="I152" s="48" t="s">
        <v>2098</v>
      </c>
    </row>
    <row r="153" spans="1:9" ht="39" customHeight="1">
      <c r="A153" s="50">
        <v>16.2</v>
      </c>
      <c r="B153" s="81" t="s">
        <v>2091</v>
      </c>
      <c r="C153" s="56" t="s">
        <v>2524</v>
      </c>
      <c r="D153" s="81" t="s">
        <v>2097</v>
      </c>
      <c r="E153" s="84">
        <v>20220930</v>
      </c>
      <c r="F153" s="81" t="s">
        <v>1612</v>
      </c>
      <c r="G153" s="47"/>
      <c r="H153" s="81" t="s">
        <v>1611</v>
      </c>
      <c r="I153" s="47"/>
    </row>
    <row r="154" spans="1:9" ht="59.1" customHeight="1">
      <c r="A154" s="50">
        <v>16.2</v>
      </c>
      <c r="B154" s="83" t="s">
        <v>2095</v>
      </c>
      <c r="C154" s="56" t="s">
        <v>2525</v>
      </c>
      <c r="D154" s="83" t="s">
        <v>2096</v>
      </c>
      <c r="E154" s="84">
        <v>20220930</v>
      </c>
      <c r="F154" s="84">
        <v>0</v>
      </c>
      <c r="G154" s="47"/>
      <c r="H154" s="84">
        <v>0</v>
      </c>
      <c r="I154" s="47"/>
    </row>
    <row r="155" spans="1:9" ht="59.1" customHeight="1">
      <c r="A155" s="50">
        <v>16.2</v>
      </c>
      <c r="B155" s="83" t="s">
        <v>2095</v>
      </c>
      <c r="C155" s="56" t="s">
        <v>2526</v>
      </c>
      <c r="D155" s="83" t="s">
        <v>2094</v>
      </c>
      <c r="E155" s="84">
        <v>20220930</v>
      </c>
      <c r="F155" s="81" t="s">
        <v>2093</v>
      </c>
      <c r="G155" s="47"/>
      <c r="H155" s="84">
        <v>0</v>
      </c>
      <c r="I155" s="47"/>
    </row>
    <row r="156" spans="1:9" ht="38.1" customHeight="1">
      <c r="A156" s="50">
        <v>16.2</v>
      </c>
      <c r="B156" s="81" t="s">
        <v>2091</v>
      </c>
      <c r="C156" s="56" t="s">
        <v>2527</v>
      </c>
      <c r="D156" s="81" t="s">
        <v>2092</v>
      </c>
      <c r="E156" s="84">
        <v>20220930</v>
      </c>
      <c r="F156" s="84">
        <v>0</v>
      </c>
      <c r="G156" s="51"/>
      <c r="H156" s="84">
        <v>0</v>
      </c>
      <c r="I156" s="51"/>
    </row>
    <row r="157" spans="1:9" ht="39" customHeight="1">
      <c r="A157" s="50">
        <v>16.2</v>
      </c>
      <c r="B157" s="81" t="s">
        <v>2091</v>
      </c>
      <c r="C157" s="56" t="s">
        <v>2528</v>
      </c>
      <c r="D157" s="81" t="s">
        <v>2090</v>
      </c>
      <c r="E157" s="84">
        <v>20220930</v>
      </c>
      <c r="F157" s="85">
        <v>0</v>
      </c>
      <c r="G157" s="47"/>
      <c r="H157" s="85">
        <v>0</v>
      </c>
      <c r="I157" s="47"/>
    </row>
    <row r="158" spans="1:9" ht="31.5" customHeight="1">
      <c r="A158" s="50">
        <v>16.3</v>
      </c>
      <c r="B158" s="83" t="s">
        <v>2089</v>
      </c>
      <c r="C158" s="49" t="s">
        <v>2529</v>
      </c>
      <c r="D158" s="83" t="s">
        <v>2088</v>
      </c>
      <c r="E158" s="84">
        <v>20220930</v>
      </c>
      <c r="F158" s="81" t="s">
        <v>1481</v>
      </c>
      <c r="G158" s="51"/>
      <c r="H158" s="81" t="s">
        <v>1481</v>
      </c>
      <c r="I158" s="51"/>
    </row>
    <row r="159" spans="1:9" ht="28.05" customHeight="1">
      <c r="A159" s="50">
        <v>16.3</v>
      </c>
      <c r="B159" s="81" t="s">
        <v>2085</v>
      </c>
      <c r="C159" s="49" t="s">
        <v>2530</v>
      </c>
      <c r="D159" s="81" t="s">
        <v>2087</v>
      </c>
      <c r="E159" s="84">
        <v>20220930</v>
      </c>
      <c r="F159" s="81" t="s">
        <v>1481</v>
      </c>
      <c r="G159" s="51"/>
      <c r="H159" s="81" t="s">
        <v>1481</v>
      </c>
      <c r="I159" s="51"/>
    </row>
    <row r="160" spans="1:9" ht="92.1" customHeight="1">
      <c r="A160" s="50">
        <v>16.3</v>
      </c>
      <c r="B160" s="81" t="s">
        <v>2085</v>
      </c>
      <c r="C160" s="49" t="s">
        <v>2531</v>
      </c>
      <c r="D160" s="81" t="s">
        <v>2086</v>
      </c>
      <c r="E160" s="84">
        <v>20220930</v>
      </c>
      <c r="F160" s="81" t="s">
        <v>1481</v>
      </c>
      <c r="G160" s="47"/>
      <c r="H160" s="81" t="s">
        <v>1481</v>
      </c>
      <c r="I160" s="47"/>
    </row>
    <row r="161" spans="1:9" ht="82.05" customHeight="1">
      <c r="A161" s="50">
        <v>16.3</v>
      </c>
      <c r="B161" s="81" t="s">
        <v>2085</v>
      </c>
      <c r="C161" s="49" t="s">
        <v>2532</v>
      </c>
      <c r="D161" s="81" t="s">
        <v>2084</v>
      </c>
      <c r="E161" s="84">
        <v>20220930</v>
      </c>
      <c r="F161" s="81" t="s">
        <v>1481</v>
      </c>
      <c r="G161" s="47"/>
      <c r="H161" s="81" t="s">
        <v>1481</v>
      </c>
      <c r="I161" s="47"/>
    </row>
    <row r="162" spans="1:9" ht="71.25" customHeight="1">
      <c r="A162" s="50">
        <v>17.100000000000001</v>
      </c>
      <c r="B162" s="81" t="s">
        <v>2083</v>
      </c>
      <c r="C162" s="49" t="s">
        <v>2562</v>
      </c>
      <c r="D162" s="81" t="s">
        <v>2082</v>
      </c>
      <c r="E162" s="84">
        <v>20220930</v>
      </c>
      <c r="F162" s="85">
        <v>0.99950000000000006</v>
      </c>
      <c r="G162" s="47"/>
      <c r="H162" s="91">
        <v>0.999</v>
      </c>
      <c r="I162" s="47"/>
    </row>
    <row r="163" spans="1:9" ht="38.1" customHeight="1">
      <c r="A163" s="50">
        <v>17.2</v>
      </c>
      <c r="B163" s="83" t="s">
        <v>2081</v>
      </c>
      <c r="C163" s="49" t="s">
        <v>2559</v>
      </c>
      <c r="D163" s="83" t="s">
        <v>2081</v>
      </c>
      <c r="E163" s="84">
        <v>20220930</v>
      </c>
      <c r="F163" s="85">
        <v>1</v>
      </c>
      <c r="G163" s="51"/>
      <c r="H163" s="93">
        <v>1</v>
      </c>
      <c r="I163" s="47" t="s">
        <v>2080</v>
      </c>
    </row>
    <row r="164" spans="1:9" ht="49.05" customHeight="1">
      <c r="A164" s="50">
        <v>17.3</v>
      </c>
      <c r="B164" s="81" t="s">
        <v>2079</v>
      </c>
      <c r="C164" s="49" t="s">
        <v>2560</v>
      </c>
      <c r="D164" s="81" t="s">
        <v>2078</v>
      </c>
      <c r="E164" s="84">
        <v>20220930</v>
      </c>
      <c r="F164" s="81" t="s">
        <v>1596</v>
      </c>
      <c r="G164" s="47"/>
      <c r="H164" s="81" t="s">
        <v>1596</v>
      </c>
      <c r="I164" s="48" t="s">
        <v>2077</v>
      </c>
    </row>
    <row r="165" spans="1:9" ht="31.5" customHeight="1">
      <c r="A165" s="50">
        <v>17.399999999999999</v>
      </c>
      <c r="B165" s="81" t="s">
        <v>2076</v>
      </c>
      <c r="C165" s="49" t="s">
        <v>2561</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05" customHeight="1">
      <c r="A167" s="50">
        <v>18.100000000000001</v>
      </c>
      <c r="B167" s="81" t="s">
        <v>2066</v>
      </c>
      <c r="C167" s="48" t="s">
        <v>1588</v>
      </c>
      <c r="D167" s="81" t="s">
        <v>2071</v>
      </c>
      <c r="E167" s="84">
        <v>20220930</v>
      </c>
      <c r="F167" s="84">
        <v>10</v>
      </c>
      <c r="G167" s="51"/>
      <c r="H167" s="84">
        <v>9</v>
      </c>
      <c r="I167" s="51"/>
    </row>
    <row r="168" spans="1:9" ht="28.05"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05" customHeight="1">
      <c r="A171" s="50">
        <v>18.100000000000001</v>
      </c>
      <c r="B171" s="81" t="s">
        <v>2066</v>
      </c>
      <c r="C171" s="48" t="s">
        <v>1580</v>
      </c>
      <c r="D171" s="81" t="s">
        <v>2067</v>
      </c>
      <c r="E171" s="84">
        <v>20220930</v>
      </c>
      <c r="F171" s="81" t="s">
        <v>1481</v>
      </c>
      <c r="G171" s="51"/>
      <c r="H171" s="84">
        <v>10</v>
      </c>
      <c r="I171" s="51"/>
    </row>
    <row r="172" spans="1:9" ht="28.05"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05" customHeight="1">
      <c r="A175" s="50">
        <v>18.2</v>
      </c>
      <c r="B175" s="81" t="s">
        <v>2054</v>
      </c>
      <c r="C175" s="49" t="s">
        <v>2533</v>
      </c>
      <c r="D175" s="81" t="s">
        <v>2058</v>
      </c>
      <c r="E175" s="84">
        <v>20220930</v>
      </c>
      <c r="F175" s="81" t="s">
        <v>1481</v>
      </c>
      <c r="G175" s="48" t="s">
        <v>2040</v>
      </c>
      <c r="H175" s="83" t="s">
        <v>2057</v>
      </c>
      <c r="I175" s="47"/>
    </row>
    <row r="176" spans="1:9" ht="71.099999999999994" customHeight="1">
      <c r="A176" s="50">
        <v>18.2</v>
      </c>
      <c r="B176" s="81" t="s">
        <v>2054</v>
      </c>
      <c r="C176" s="49" t="s">
        <v>2534</v>
      </c>
      <c r="D176" s="81" t="s">
        <v>2056</v>
      </c>
      <c r="E176" s="84">
        <v>20220930</v>
      </c>
      <c r="F176" s="83" t="s">
        <v>2055</v>
      </c>
      <c r="G176" s="47"/>
      <c r="H176" s="81" t="s">
        <v>1481</v>
      </c>
      <c r="I176" s="48" t="s">
        <v>2051</v>
      </c>
    </row>
    <row r="177" spans="1:9" ht="71.55" customHeight="1">
      <c r="A177" s="50">
        <v>18.2</v>
      </c>
      <c r="B177" s="81" t="s">
        <v>2054</v>
      </c>
      <c r="C177" s="49" t="s">
        <v>2535</v>
      </c>
      <c r="D177" s="81" t="s">
        <v>2053</v>
      </c>
      <c r="E177" s="84">
        <v>20220930</v>
      </c>
      <c r="F177" s="83" t="s">
        <v>2052</v>
      </c>
      <c r="G177" s="47"/>
      <c r="H177" s="81" t="s">
        <v>1481</v>
      </c>
      <c r="I177" s="48" t="s">
        <v>2051</v>
      </c>
    </row>
    <row r="178" spans="1:9" ht="82.05" customHeight="1">
      <c r="A178" s="50">
        <v>18.3</v>
      </c>
      <c r="B178" s="81" t="s">
        <v>2045</v>
      </c>
      <c r="C178" s="49" t="s">
        <v>2536</v>
      </c>
      <c r="D178" s="83" t="s">
        <v>2050</v>
      </c>
      <c r="E178" s="84">
        <v>20220930</v>
      </c>
      <c r="F178" s="81" t="s">
        <v>1481</v>
      </c>
      <c r="G178" s="47" t="s">
        <v>2049</v>
      </c>
      <c r="H178" s="83" t="s">
        <v>2048</v>
      </c>
      <c r="I178" s="47"/>
    </row>
    <row r="179" spans="1:9" ht="71.099999999999994" customHeight="1">
      <c r="A179" s="50">
        <v>18.3</v>
      </c>
      <c r="B179" s="81" t="s">
        <v>2045</v>
      </c>
      <c r="C179" s="49" t="s">
        <v>2537</v>
      </c>
      <c r="D179" s="83" t="s">
        <v>2047</v>
      </c>
      <c r="E179" s="84">
        <v>20220930</v>
      </c>
      <c r="F179" s="83" t="s">
        <v>2046</v>
      </c>
      <c r="G179" s="47"/>
      <c r="H179" s="81" t="s">
        <v>1481</v>
      </c>
      <c r="I179" s="47" t="s">
        <v>2042</v>
      </c>
    </row>
    <row r="180" spans="1:9" ht="71.099999999999994" customHeight="1">
      <c r="A180" s="50">
        <v>18.3</v>
      </c>
      <c r="B180" s="81" t="s">
        <v>2045</v>
      </c>
      <c r="C180" s="49" t="s">
        <v>2538</v>
      </c>
      <c r="D180" s="83" t="s">
        <v>2044</v>
      </c>
      <c r="E180" s="84">
        <v>20220930</v>
      </c>
      <c r="F180" s="83" t="s">
        <v>2043</v>
      </c>
      <c r="G180" s="47"/>
      <c r="H180" s="81" t="s">
        <v>1481</v>
      </c>
      <c r="I180" s="47" t="s">
        <v>2042</v>
      </c>
    </row>
    <row r="181" spans="1:9" ht="71.099999999999994" customHeight="1">
      <c r="A181" s="50">
        <v>18.399999999999999</v>
      </c>
      <c r="B181" s="81" t="s">
        <v>2039</v>
      </c>
      <c r="C181" s="49" t="s">
        <v>2539</v>
      </c>
      <c r="D181" s="81" t="s">
        <v>2041</v>
      </c>
      <c r="E181" s="84">
        <v>20220930</v>
      </c>
      <c r="F181" s="81" t="s">
        <v>1481</v>
      </c>
      <c r="G181" s="48" t="s">
        <v>2040</v>
      </c>
      <c r="H181" s="85">
        <v>0.5</v>
      </c>
      <c r="I181" s="47"/>
    </row>
    <row r="182" spans="1:9" ht="60" customHeight="1">
      <c r="A182" s="50">
        <v>18.399999999999999</v>
      </c>
      <c r="B182" s="81" t="s">
        <v>2039</v>
      </c>
      <c r="C182" s="49" t="s">
        <v>2540</v>
      </c>
      <c r="D182" s="81" t="s">
        <v>2038</v>
      </c>
      <c r="E182" s="84">
        <v>20220930</v>
      </c>
      <c r="F182" s="85">
        <v>0.4536</v>
      </c>
      <c r="G182" s="47"/>
      <c r="H182" s="81" t="s">
        <v>1481</v>
      </c>
      <c r="I182" s="47"/>
    </row>
    <row r="183" spans="1:9" ht="59.1" customHeight="1">
      <c r="A183" s="50">
        <v>18.399999999999999</v>
      </c>
      <c r="B183" s="83" t="s">
        <v>2037</v>
      </c>
      <c r="C183" s="49" t="s">
        <v>2541</v>
      </c>
      <c r="D183" s="83" t="s">
        <v>2036</v>
      </c>
      <c r="E183" s="84">
        <v>20220930</v>
      </c>
      <c r="F183" s="85">
        <v>0.6482</v>
      </c>
      <c r="G183" s="47"/>
      <c r="H183" s="81" t="s">
        <v>1481</v>
      </c>
      <c r="I183" s="47"/>
    </row>
    <row r="184" spans="1:9" ht="71.099999999999994" customHeight="1">
      <c r="A184" s="50">
        <v>19.100000000000001</v>
      </c>
      <c r="B184" s="83" t="s">
        <v>2027</v>
      </c>
      <c r="C184" s="49" t="s">
        <v>2542</v>
      </c>
      <c r="D184" s="81" t="s">
        <v>2035</v>
      </c>
      <c r="E184" s="84">
        <v>20220930</v>
      </c>
      <c r="F184" s="81" t="s">
        <v>1481</v>
      </c>
      <c r="G184" s="47" t="s">
        <v>2034</v>
      </c>
      <c r="H184" s="81" t="s">
        <v>1481</v>
      </c>
      <c r="I184" s="47" t="s">
        <v>2025</v>
      </c>
    </row>
    <row r="185" spans="1:9" ht="38.1" customHeight="1">
      <c r="A185" s="50">
        <v>19.100000000000001</v>
      </c>
      <c r="B185" s="81" t="s">
        <v>2031</v>
      </c>
      <c r="C185" s="49" t="s">
        <v>2543</v>
      </c>
      <c r="D185" s="81" t="s">
        <v>2033</v>
      </c>
      <c r="E185" s="84">
        <v>20220930</v>
      </c>
      <c r="F185" s="84">
        <v>25</v>
      </c>
      <c r="G185" s="51"/>
      <c r="H185" s="81" t="s">
        <v>1481</v>
      </c>
      <c r="I185" s="48" t="s">
        <v>2029</v>
      </c>
    </row>
    <row r="186" spans="1:9" ht="49.05"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05"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2544</v>
      </c>
      <c r="D190" s="81" t="s">
        <v>2023</v>
      </c>
      <c r="E190" s="84">
        <v>20220930</v>
      </c>
      <c r="F190" s="81" t="s">
        <v>1481</v>
      </c>
      <c r="G190" s="48" t="s">
        <v>1993</v>
      </c>
      <c r="H190" s="81" t="s">
        <v>1481</v>
      </c>
      <c r="I190" s="48" t="s">
        <v>1993</v>
      </c>
    </row>
    <row r="191" spans="1:9" ht="59.1" customHeight="1">
      <c r="A191" s="50">
        <v>20.2</v>
      </c>
      <c r="B191" s="83" t="s">
        <v>2022</v>
      </c>
      <c r="C191" s="49" t="s">
        <v>2545</v>
      </c>
      <c r="D191" s="83" t="s">
        <v>2021</v>
      </c>
      <c r="E191" s="84">
        <v>20220930</v>
      </c>
      <c r="F191" s="81" t="s">
        <v>1481</v>
      </c>
      <c r="G191" s="48" t="s">
        <v>1993</v>
      </c>
      <c r="H191" s="81" t="s">
        <v>1481</v>
      </c>
      <c r="I191" s="48" t="s">
        <v>1993</v>
      </c>
    </row>
    <row r="192" spans="1:9" ht="71.099999999999994" customHeight="1">
      <c r="A192" s="50">
        <v>20.3</v>
      </c>
      <c r="B192" s="83" t="s">
        <v>2020</v>
      </c>
      <c r="C192" s="49" t="s">
        <v>2546</v>
      </c>
      <c r="D192" s="83" t="s">
        <v>2019</v>
      </c>
      <c r="E192" s="84">
        <v>20220930</v>
      </c>
      <c r="F192" s="81" t="s">
        <v>1481</v>
      </c>
      <c r="G192" s="48" t="s">
        <v>1993</v>
      </c>
      <c r="H192" s="81" t="s">
        <v>1481</v>
      </c>
      <c r="I192" s="48" t="s">
        <v>1993</v>
      </c>
    </row>
    <row r="193" spans="1:10" ht="103.05" customHeight="1">
      <c r="A193" s="50">
        <v>20.399999999999999</v>
      </c>
      <c r="B193" s="81" t="s">
        <v>2013</v>
      </c>
      <c r="C193" s="48" t="s">
        <v>1525</v>
      </c>
      <c r="D193" s="81" t="s">
        <v>2018</v>
      </c>
      <c r="E193" s="84">
        <v>20220930</v>
      </c>
      <c r="F193" s="81" t="s">
        <v>1481</v>
      </c>
      <c r="G193" s="48" t="s">
        <v>1993</v>
      </c>
      <c r="H193" s="81" t="s">
        <v>1481</v>
      </c>
      <c r="I193" s="48" t="s">
        <v>1993</v>
      </c>
    </row>
    <row r="194" spans="1:10" ht="38.1" customHeight="1">
      <c r="A194" s="50">
        <v>20.399999999999999</v>
      </c>
      <c r="B194" s="83" t="s">
        <v>2017</v>
      </c>
      <c r="C194" s="48" t="s">
        <v>1523</v>
      </c>
      <c r="D194" s="83" t="s">
        <v>2016</v>
      </c>
      <c r="E194" s="84">
        <v>20220930</v>
      </c>
      <c r="F194" s="81" t="s">
        <v>1481</v>
      </c>
      <c r="G194" s="48" t="s">
        <v>1993</v>
      </c>
      <c r="H194" s="81" t="s">
        <v>1481</v>
      </c>
      <c r="I194" s="48" t="s">
        <v>1993</v>
      </c>
    </row>
    <row r="195" spans="1:10" ht="38.1" customHeight="1">
      <c r="A195" s="50">
        <v>20.399999999999999</v>
      </c>
      <c r="B195" s="81" t="s">
        <v>2013</v>
      </c>
      <c r="C195" s="48" t="s">
        <v>1521</v>
      </c>
      <c r="D195" s="81" t="s">
        <v>2015</v>
      </c>
      <c r="E195" s="84">
        <v>20220930</v>
      </c>
      <c r="F195" s="81" t="s">
        <v>1481</v>
      </c>
      <c r="G195" s="48" t="s">
        <v>1993</v>
      </c>
      <c r="H195" s="81" t="s">
        <v>1481</v>
      </c>
      <c r="I195" s="48" t="s">
        <v>1993</v>
      </c>
    </row>
    <row r="196" spans="1:10" ht="49.05" customHeight="1">
      <c r="A196" s="50">
        <v>20.399999999999999</v>
      </c>
      <c r="B196" s="81" t="s">
        <v>2013</v>
      </c>
      <c r="C196" s="49" t="s">
        <v>2547</v>
      </c>
      <c r="D196" s="81" t="s">
        <v>2014</v>
      </c>
      <c r="E196" s="84">
        <v>20220930</v>
      </c>
      <c r="F196" s="81" t="s">
        <v>1481</v>
      </c>
      <c r="G196" s="48" t="s">
        <v>1993</v>
      </c>
      <c r="H196" s="81" t="s">
        <v>1481</v>
      </c>
      <c r="I196" s="48" t="s">
        <v>1993</v>
      </c>
    </row>
    <row r="197" spans="1:10" ht="28.05" customHeight="1">
      <c r="A197" s="50">
        <v>20.399999999999999</v>
      </c>
      <c r="B197" s="81" t="s">
        <v>2013</v>
      </c>
      <c r="C197" s="49" t="s">
        <v>2548</v>
      </c>
      <c r="D197" s="81" t="s">
        <v>2012</v>
      </c>
      <c r="E197" s="84">
        <v>20220930</v>
      </c>
      <c r="F197" s="81" t="s">
        <v>1481</v>
      </c>
      <c r="G197" s="48" t="s">
        <v>1993</v>
      </c>
      <c r="H197" s="81" t="s">
        <v>1481</v>
      </c>
      <c r="I197" s="48" t="s">
        <v>1993</v>
      </c>
    </row>
    <row r="198" spans="1:10" ht="71.099999999999994"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099999999999994" customHeight="1">
      <c r="A200" s="50">
        <v>20.6</v>
      </c>
      <c r="B200" s="83" t="s">
        <v>2000</v>
      </c>
      <c r="C200" s="48" t="s">
        <v>1504</v>
      </c>
      <c r="D200" s="83" t="s">
        <v>1999</v>
      </c>
      <c r="E200" s="84">
        <v>20220930</v>
      </c>
      <c r="F200" s="81" t="s">
        <v>1481</v>
      </c>
      <c r="G200" s="48" t="s">
        <v>1993</v>
      </c>
      <c r="H200" s="81" t="s">
        <v>1481</v>
      </c>
      <c r="I200" s="48" t="s">
        <v>1993</v>
      </c>
      <c r="J200" s="46"/>
    </row>
    <row r="201" spans="1:10" ht="38.1" customHeight="1">
      <c r="A201" s="50">
        <v>20.6</v>
      </c>
      <c r="B201" s="81" t="s">
        <v>1998</v>
      </c>
      <c r="C201" s="48" t="s">
        <v>1501</v>
      </c>
      <c r="D201" s="81" t="s">
        <v>1997</v>
      </c>
      <c r="E201" s="84">
        <v>20220930</v>
      </c>
      <c r="F201" s="81" t="s">
        <v>1481</v>
      </c>
      <c r="G201" s="48" t="s">
        <v>1993</v>
      </c>
      <c r="H201" s="81" t="s">
        <v>1481</v>
      </c>
      <c r="I201" s="48" t="s">
        <v>1993</v>
      </c>
      <c r="J201" s="45"/>
    </row>
    <row r="202" spans="1:10" ht="49.05" customHeight="1">
      <c r="A202" s="50">
        <v>20.7</v>
      </c>
      <c r="B202" s="81" t="s">
        <v>1995</v>
      </c>
      <c r="C202" s="49" t="s">
        <v>2549</v>
      </c>
      <c r="D202" s="81" t="s">
        <v>1996</v>
      </c>
      <c r="E202" s="84">
        <v>20220930</v>
      </c>
      <c r="F202" s="81" t="s">
        <v>1481</v>
      </c>
      <c r="G202" s="48" t="s">
        <v>1993</v>
      </c>
      <c r="H202" s="81" t="s">
        <v>1481</v>
      </c>
      <c r="I202" s="48" t="s">
        <v>1993</v>
      </c>
      <c r="J202" s="46"/>
    </row>
    <row r="203" spans="1:10" ht="59.1" customHeight="1">
      <c r="A203" s="50">
        <v>20.7</v>
      </c>
      <c r="B203" s="81" t="s">
        <v>1995</v>
      </c>
      <c r="C203" s="49" t="s">
        <v>2550</v>
      </c>
      <c r="D203" s="81" t="s">
        <v>1994</v>
      </c>
      <c r="E203" s="84">
        <v>20220930</v>
      </c>
      <c r="F203" s="81" t="s">
        <v>1481</v>
      </c>
      <c r="G203" s="48" t="s">
        <v>1993</v>
      </c>
      <c r="H203" s="81" t="s">
        <v>1481</v>
      </c>
      <c r="I203" s="48" t="s">
        <v>1993</v>
      </c>
      <c r="J203" s="46"/>
    </row>
    <row r="204" spans="1:10" ht="49.05" customHeight="1">
      <c r="A204" s="50">
        <v>23.1</v>
      </c>
      <c r="B204" s="81" t="s">
        <v>1986</v>
      </c>
      <c r="C204" s="49" t="s">
        <v>2551</v>
      </c>
      <c r="D204" s="81" t="s">
        <v>1992</v>
      </c>
      <c r="E204" s="84">
        <v>20220930</v>
      </c>
      <c r="F204" s="81" t="s">
        <v>1982</v>
      </c>
      <c r="G204" s="47"/>
      <c r="H204" s="81" t="s">
        <v>1982</v>
      </c>
      <c r="I204" s="47"/>
      <c r="J204" s="46"/>
    </row>
    <row r="205" spans="1:10" ht="49.05" customHeight="1">
      <c r="A205" s="50">
        <v>23.1</v>
      </c>
      <c r="B205" s="81" t="s">
        <v>1986</v>
      </c>
      <c r="C205" s="49" t="s">
        <v>2552</v>
      </c>
      <c r="D205" s="83" t="s">
        <v>1991</v>
      </c>
      <c r="E205" s="84">
        <v>20220930</v>
      </c>
      <c r="F205" s="81" t="s">
        <v>1982</v>
      </c>
      <c r="G205" s="47"/>
      <c r="H205" s="81" t="s">
        <v>1982</v>
      </c>
      <c r="I205" s="47"/>
      <c r="J205" s="46"/>
    </row>
    <row r="206" spans="1:10" ht="71.099999999999994" customHeight="1">
      <c r="A206" s="50">
        <v>23.2</v>
      </c>
      <c r="B206" s="83" t="s">
        <v>1990</v>
      </c>
      <c r="C206" s="49" t="s">
        <v>2553</v>
      </c>
      <c r="D206" s="83" t="s">
        <v>1989</v>
      </c>
      <c r="E206" s="84">
        <v>20220930</v>
      </c>
      <c r="F206" s="81" t="s">
        <v>1481</v>
      </c>
      <c r="G206" s="48" t="s">
        <v>1988</v>
      </c>
      <c r="H206" s="81" t="s">
        <v>1481</v>
      </c>
      <c r="I206" s="48" t="s">
        <v>1988</v>
      </c>
      <c r="J206" s="46"/>
    </row>
    <row r="207" spans="1:10" ht="38.1" customHeight="1">
      <c r="A207" s="50">
        <v>23.2</v>
      </c>
      <c r="B207" s="81" t="s">
        <v>1986</v>
      </c>
      <c r="C207" s="49" t="s">
        <v>2554</v>
      </c>
      <c r="D207" s="81" t="s">
        <v>1987</v>
      </c>
      <c r="E207" s="84">
        <v>20220930</v>
      </c>
      <c r="F207" s="81" t="s">
        <v>1982</v>
      </c>
      <c r="G207" s="51"/>
      <c r="H207" s="81" t="s">
        <v>1982</v>
      </c>
      <c r="I207" s="51"/>
      <c r="J207" s="45"/>
    </row>
    <row r="208" spans="1:10" ht="39" customHeight="1">
      <c r="A208" s="50">
        <v>23.2</v>
      </c>
      <c r="B208" s="81" t="s">
        <v>1986</v>
      </c>
      <c r="C208" s="49" t="s">
        <v>2555</v>
      </c>
      <c r="D208" s="81" t="s">
        <v>1985</v>
      </c>
      <c r="E208" s="84">
        <v>20220930</v>
      </c>
      <c r="F208" s="81" t="s">
        <v>1982</v>
      </c>
      <c r="G208" s="47"/>
      <c r="H208" s="81" t="s">
        <v>1982</v>
      </c>
      <c r="I208" s="47"/>
      <c r="J208" s="46"/>
    </row>
    <row r="209" spans="1:10" ht="38.1" customHeight="1">
      <c r="A209" s="50">
        <v>23.2</v>
      </c>
      <c r="B209" s="83" t="s">
        <v>1984</v>
      </c>
      <c r="C209" s="49" t="s">
        <v>2556</v>
      </c>
      <c r="D209" s="83" t="s">
        <v>1983</v>
      </c>
      <c r="E209" s="84">
        <v>20220930</v>
      </c>
      <c r="F209" s="81" t="s">
        <v>1982</v>
      </c>
      <c r="G209" s="51"/>
      <c r="H209" s="81" t="s">
        <v>1982</v>
      </c>
      <c r="I209" s="51"/>
      <c r="J209" s="45"/>
    </row>
    <row r="210" spans="1:10" ht="38.1" customHeight="1">
      <c r="A210" s="50">
        <v>23.3</v>
      </c>
      <c r="B210" s="83" t="s">
        <v>1981</v>
      </c>
      <c r="C210" s="49" t="s">
        <v>2557</v>
      </c>
      <c r="D210" s="83" t="s">
        <v>1980</v>
      </c>
      <c r="E210" s="84">
        <v>20220930</v>
      </c>
      <c r="F210" s="81" t="s">
        <v>1481</v>
      </c>
      <c r="G210" s="47" t="s">
        <v>1979</v>
      </c>
      <c r="H210" s="81" t="s">
        <v>1481</v>
      </c>
      <c r="I210" s="51"/>
      <c r="J210" s="45"/>
    </row>
    <row r="211" spans="1:10" ht="38.549999999999997" customHeight="1">
      <c r="A211" s="50">
        <v>23.3</v>
      </c>
      <c r="B211" s="81" t="s">
        <v>1978</v>
      </c>
      <c r="C211" s="49" t="s">
        <v>2558</v>
      </c>
      <c r="D211" s="81" t="s">
        <v>1977</v>
      </c>
      <c r="E211" s="84">
        <v>20220930</v>
      </c>
      <c r="F211" s="81" t="s">
        <v>1481</v>
      </c>
      <c r="G211" s="48" t="s">
        <v>1976</v>
      </c>
      <c r="H211" s="81" t="s">
        <v>1481</v>
      </c>
      <c r="I211" s="47"/>
      <c r="J211" s="46"/>
    </row>
    <row r="212" spans="1:10" ht="24.3" customHeight="1">
      <c r="A212" s="536" t="s">
        <v>1975</v>
      </c>
      <c r="B212" s="536"/>
      <c r="C212" s="536"/>
      <c r="D212" s="536"/>
      <c r="E212" s="536"/>
      <c r="F212" s="536"/>
      <c r="G212" s="536"/>
      <c r="H212" s="536"/>
      <c r="I212" s="536"/>
      <c r="J212" s="536"/>
    </row>
    <row r="213" spans="1:10" ht="48" customHeight="1">
      <c r="A213" s="537" t="s">
        <v>1970</v>
      </c>
      <c r="B213" s="538"/>
      <c r="C213" s="539"/>
      <c r="D213" s="538"/>
      <c r="E213" s="88"/>
      <c r="F213" s="88"/>
      <c r="G213" s="540"/>
      <c r="H213" s="541"/>
      <c r="I213" s="94"/>
      <c r="J213" s="46"/>
    </row>
    <row r="214" spans="1:10" ht="48" customHeight="1">
      <c r="A214" s="537" t="s">
        <v>1970</v>
      </c>
      <c r="B214" s="538"/>
      <c r="C214" s="539"/>
      <c r="D214" s="538"/>
      <c r="E214" s="88"/>
      <c r="F214" s="88"/>
      <c r="G214" s="540"/>
      <c r="H214" s="541"/>
      <c r="I214" s="94"/>
    </row>
    <row r="215" spans="1:10" ht="17.100000000000001" customHeight="1">
      <c r="A215" s="542" t="s">
        <v>1974</v>
      </c>
      <c r="B215" s="543"/>
      <c r="C215" s="544"/>
      <c r="D215" s="543"/>
      <c r="E215" s="89"/>
      <c r="F215" s="89"/>
      <c r="G215" s="545"/>
      <c r="H215" s="546"/>
      <c r="I215" s="95"/>
    </row>
    <row r="216" spans="1:10" ht="17.100000000000001" customHeight="1">
      <c r="A216" s="547" t="s">
        <v>1974</v>
      </c>
      <c r="B216" s="548"/>
      <c r="C216" s="549"/>
      <c r="D216" s="548"/>
      <c r="E216" s="82"/>
      <c r="F216" s="82"/>
      <c r="G216" s="550"/>
      <c r="H216" s="551"/>
      <c r="I216" s="96"/>
    </row>
    <row r="217" spans="1:10" ht="18" customHeight="1">
      <c r="A217" s="547" t="s">
        <v>1974</v>
      </c>
      <c r="B217" s="548"/>
      <c r="C217" s="549"/>
      <c r="D217" s="548"/>
      <c r="E217" s="82"/>
      <c r="F217" s="82"/>
      <c r="G217" s="550"/>
      <c r="H217" s="551"/>
      <c r="I217" s="96"/>
    </row>
    <row r="218" spans="1:10" ht="17.100000000000001" customHeight="1">
      <c r="A218" s="547" t="s">
        <v>1974</v>
      </c>
      <c r="B218" s="548"/>
      <c r="C218" s="549"/>
      <c r="D218" s="548"/>
      <c r="E218" s="82"/>
      <c r="F218" s="82"/>
      <c r="G218" s="550"/>
      <c r="H218" s="551"/>
      <c r="I218" s="96"/>
    </row>
    <row r="219" spans="1:10" ht="17.100000000000001" customHeight="1">
      <c r="A219" s="547" t="s">
        <v>1973</v>
      </c>
      <c r="B219" s="548"/>
      <c r="C219" s="549"/>
      <c r="D219" s="548"/>
      <c r="E219" s="82"/>
      <c r="F219" s="82"/>
      <c r="G219" s="550"/>
      <c r="H219" s="551"/>
      <c r="I219" s="96"/>
    </row>
    <row r="220" spans="1:10" ht="17.100000000000001" customHeight="1">
      <c r="A220" s="547" t="s">
        <v>1973</v>
      </c>
      <c r="B220" s="548"/>
      <c r="C220" s="549"/>
      <c r="D220" s="548"/>
      <c r="E220" s="82"/>
      <c r="F220" s="82"/>
      <c r="G220" s="552"/>
      <c r="H220" s="553"/>
      <c r="I220" s="96"/>
    </row>
    <row r="221" spans="1:10" ht="18" customHeight="1">
      <c r="A221" s="547" t="s">
        <v>1973</v>
      </c>
      <c r="B221" s="548"/>
      <c r="C221" s="549"/>
      <c r="D221" s="548"/>
      <c r="E221" s="82"/>
      <c r="F221" s="82"/>
      <c r="G221" s="552"/>
      <c r="H221" s="553"/>
      <c r="I221" s="96"/>
    </row>
    <row r="222" spans="1:10" ht="31.5" customHeight="1">
      <c r="A222" s="547" t="s">
        <v>1973</v>
      </c>
      <c r="B222" s="548"/>
      <c r="C222" s="554"/>
      <c r="D222" s="555"/>
      <c r="E222" s="82"/>
      <c r="F222" s="82"/>
      <c r="G222" s="552"/>
      <c r="H222" s="553"/>
      <c r="I222" s="96"/>
    </row>
    <row r="223" spans="1:10" ht="18" customHeight="1">
      <c r="A223" s="547" t="s">
        <v>1973</v>
      </c>
      <c r="B223" s="548"/>
      <c r="C223" s="549"/>
      <c r="D223" s="548"/>
      <c r="E223" s="82"/>
      <c r="F223" s="82"/>
      <c r="G223" s="552"/>
      <c r="H223" s="553"/>
      <c r="I223" s="96"/>
    </row>
    <row r="224" spans="1:10" ht="17.100000000000001" customHeight="1">
      <c r="A224" s="547" t="s">
        <v>1973</v>
      </c>
      <c r="B224" s="548"/>
      <c r="C224" s="549"/>
      <c r="D224" s="548"/>
      <c r="E224" s="82"/>
      <c r="F224" s="82"/>
      <c r="G224" s="550"/>
      <c r="H224" s="551"/>
      <c r="I224" s="96"/>
    </row>
    <row r="225" spans="1:9" ht="17.100000000000001" customHeight="1">
      <c r="A225" s="547" t="s">
        <v>1973</v>
      </c>
      <c r="B225" s="548"/>
      <c r="C225" s="549"/>
      <c r="D225" s="548"/>
      <c r="E225" s="82"/>
      <c r="F225" s="82"/>
      <c r="G225" s="550"/>
      <c r="H225" s="551"/>
      <c r="I225" s="96"/>
    </row>
    <row r="226" spans="1:9" ht="17.100000000000001" customHeight="1">
      <c r="A226" s="547" t="s">
        <v>1973</v>
      </c>
      <c r="B226" s="548"/>
      <c r="C226" s="549"/>
      <c r="D226" s="548"/>
      <c r="E226" s="82"/>
      <c r="F226" s="82"/>
      <c r="G226" s="552"/>
      <c r="H226" s="553"/>
      <c r="I226" s="96"/>
    </row>
    <row r="227" spans="1:9" ht="18" customHeight="1">
      <c r="A227" s="547" t="s">
        <v>1973</v>
      </c>
      <c r="B227" s="548"/>
      <c r="C227" s="549"/>
      <c r="D227" s="548"/>
      <c r="E227" s="82"/>
      <c r="F227" s="82"/>
      <c r="G227" s="550"/>
      <c r="H227" s="551"/>
      <c r="I227" s="96"/>
    </row>
    <row r="228" spans="1:9" ht="17.100000000000001" customHeight="1">
      <c r="A228" s="547" t="s">
        <v>1973</v>
      </c>
      <c r="B228" s="548"/>
      <c r="C228" s="549"/>
      <c r="D228" s="548"/>
      <c r="E228" s="82"/>
      <c r="F228" s="82"/>
      <c r="G228" s="552"/>
      <c r="H228" s="553"/>
      <c r="I228" s="96"/>
    </row>
    <row r="229" spans="1:9" ht="17.100000000000001" customHeight="1">
      <c r="A229" s="547" t="s">
        <v>1973</v>
      </c>
      <c r="B229" s="548"/>
      <c r="C229" s="549"/>
      <c r="D229" s="548"/>
      <c r="E229" s="82"/>
      <c r="F229" s="82"/>
      <c r="G229" s="550"/>
      <c r="H229" s="551"/>
      <c r="I229" s="96"/>
    </row>
    <row r="230" spans="1:9" ht="17.100000000000001" customHeight="1">
      <c r="A230" s="547" t="s">
        <v>1973</v>
      </c>
      <c r="B230" s="548"/>
      <c r="C230" s="549"/>
      <c r="D230" s="548"/>
      <c r="E230" s="82"/>
      <c r="F230" s="82"/>
      <c r="G230" s="550"/>
      <c r="H230" s="551"/>
      <c r="I230" s="96"/>
    </row>
    <row r="231" spans="1:9" ht="18" customHeight="1">
      <c r="A231" s="547" t="s">
        <v>1973</v>
      </c>
      <c r="B231" s="548"/>
      <c r="C231" s="549"/>
      <c r="D231" s="548"/>
      <c r="E231" s="82"/>
      <c r="F231" s="82"/>
      <c r="G231" s="550"/>
      <c r="H231" s="551"/>
      <c r="I231" s="96"/>
    </row>
    <row r="232" spans="1:9" ht="17.100000000000001" customHeight="1">
      <c r="A232" s="547" t="s">
        <v>1973</v>
      </c>
      <c r="B232" s="548"/>
      <c r="C232" s="549"/>
      <c r="D232" s="548"/>
      <c r="E232" s="82"/>
      <c r="F232" s="82"/>
      <c r="G232" s="550"/>
      <c r="H232" s="551"/>
      <c r="I232" s="96"/>
    </row>
    <row r="233" spans="1:9" ht="17.100000000000001" customHeight="1">
      <c r="A233" s="547" t="s">
        <v>1973</v>
      </c>
      <c r="B233" s="548"/>
      <c r="C233" s="549"/>
      <c r="D233" s="548"/>
      <c r="E233" s="82"/>
      <c r="F233" s="82"/>
      <c r="G233" s="550"/>
      <c r="H233" s="551"/>
      <c r="I233" s="96"/>
    </row>
    <row r="234" spans="1:9" ht="17.100000000000001" customHeight="1">
      <c r="A234" s="547" t="s">
        <v>1973</v>
      </c>
      <c r="B234" s="548"/>
      <c r="C234" s="549"/>
      <c r="D234" s="548"/>
      <c r="E234" s="82"/>
      <c r="F234" s="82"/>
      <c r="G234" s="552"/>
      <c r="H234" s="553"/>
      <c r="I234" s="96"/>
    </row>
    <row r="235" spans="1:9" ht="18" customHeight="1">
      <c r="A235" s="547" t="s">
        <v>1973</v>
      </c>
      <c r="B235" s="548"/>
      <c r="C235" s="549"/>
      <c r="D235" s="548"/>
      <c r="E235" s="82"/>
      <c r="F235" s="82"/>
      <c r="G235" s="550"/>
      <c r="H235" s="551"/>
      <c r="I235" s="96"/>
    </row>
    <row r="236" spans="1:9" ht="17.100000000000001" customHeight="1">
      <c r="A236" s="547" t="s">
        <v>1973</v>
      </c>
      <c r="B236" s="548"/>
      <c r="C236" s="549"/>
      <c r="D236" s="548"/>
      <c r="E236" s="82"/>
      <c r="F236" s="82"/>
      <c r="G236" s="550"/>
      <c r="H236" s="551"/>
      <c r="I236" s="96"/>
    </row>
    <row r="237" spans="1:9" ht="17.100000000000001" customHeight="1">
      <c r="A237" s="547" t="s">
        <v>1973</v>
      </c>
      <c r="B237" s="548"/>
      <c r="C237" s="549"/>
      <c r="D237" s="548"/>
      <c r="E237" s="82"/>
      <c r="F237" s="82"/>
      <c r="G237" s="550"/>
      <c r="H237" s="551"/>
      <c r="I237" s="96"/>
    </row>
    <row r="238" spans="1:9" ht="17.100000000000001" customHeight="1">
      <c r="A238" s="547" t="s">
        <v>1973</v>
      </c>
      <c r="B238" s="548"/>
      <c r="C238" s="549"/>
      <c r="D238" s="548"/>
      <c r="E238" s="82"/>
      <c r="F238" s="82"/>
      <c r="G238" s="552"/>
      <c r="H238" s="553"/>
      <c r="I238" s="96"/>
    </row>
    <row r="239" spans="1:9" ht="18" customHeight="1">
      <c r="A239" s="547" t="s">
        <v>1973</v>
      </c>
      <c r="B239" s="548"/>
      <c r="C239" s="549"/>
      <c r="D239" s="548"/>
      <c r="E239" s="82"/>
      <c r="F239" s="82"/>
      <c r="G239" s="552"/>
      <c r="H239" s="553"/>
      <c r="I239" s="96"/>
    </row>
    <row r="240" spans="1:9" ht="17.100000000000001" customHeight="1">
      <c r="A240" s="547" t="s">
        <v>1973</v>
      </c>
      <c r="B240" s="548"/>
      <c r="C240" s="549"/>
      <c r="D240" s="548"/>
      <c r="E240" s="82"/>
      <c r="F240" s="82"/>
      <c r="G240" s="552"/>
      <c r="H240" s="553"/>
      <c r="I240" s="96"/>
    </row>
    <row r="241" spans="1:9" ht="17.100000000000001" customHeight="1">
      <c r="A241" s="547" t="s">
        <v>1973</v>
      </c>
      <c r="B241" s="548"/>
      <c r="C241" s="549"/>
      <c r="D241" s="548"/>
      <c r="E241" s="82"/>
      <c r="F241" s="82"/>
      <c r="G241" s="550"/>
      <c r="H241" s="551"/>
      <c r="I241" s="96"/>
    </row>
    <row r="242" spans="1:9" ht="17.100000000000001" customHeight="1">
      <c r="A242" s="547" t="s">
        <v>1973</v>
      </c>
      <c r="B242" s="548"/>
      <c r="C242" s="549"/>
      <c r="D242" s="548"/>
      <c r="E242" s="82"/>
      <c r="F242" s="82"/>
      <c r="G242" s="552"/>
      <c r="H242" s="553"/>
      <c r="I242" s="96"/>
    </row>
    <row r="243" spans="1:9" ht="18" customHeight="1">
      <c r="A243" s="547" t="s">
        <v>1973</v>
      </c>
      <c r="B243" s="548"/>
      <c r="C243" s="549"/>
      <c r="D243" s="548"/>
      <c r="E243" s="82"/>
      <c r="F243" s="82"/>
      <c r="G243" s="550"/>
      <c r="H243" s="551"/>
      <c r="I243" s="96"/>
    </row>
    <row r="244" spans="1:9" ht="17.100000000000001" customHeight="1">
      <c r="A244" s="547" t="s">
        <v>1973</v>
      </c>
      <c r="B244" s="548"/>
      <c r="C244" s="549"/>
      <c r="D244" s="548"/>
      <c r="E244" s="82"/>
      <c r="F244" s="82"/>
      <c r="G244" s="550"/>
      <c r="H244" s="551"/>
      <c r="I244" s="96"/>
    </row>
    <row r="245" spans="1:9" ht="17.100000000000001" customHeight="1">
      <c r="A245" s="547" t="s">
        <v>1973</v>
      </c>
      <c r="B245" s="548"/>
      <c r="C245" s="549"/>
      <c r="D245" s="548"/>
      <c r="E245" s="82"/>
      <c r="F245" s="82"/>
      <c r="G245" s="550"/>
      <c r="H245" s="551"/>
      <c r="I245" s="96"/>
    </row>
    <row r="246" spans="1:9" ht="17.100000000000001" customHeight="1">
      <c r="A246" s="547" t="s">
        <v>1973</v>
      </c>
      <c r="B246" s="548"/>
      <c r="C246" s="549"/>
      <c r="D246" s="548"/>
      <c r="E246" s="82"/>
      <c r="F246" s="82"/>
      <c r="G246" s="552"/>
      <c r="H246" s="553"/>
      <c r="I246" s="96"/>
    </row>
    <row r="247" spans="1:9" ht="18" customHeight="1">
      <c r="A247" s="547" t="s">
        <v>1973</v>
      </c>
      <c r="B247" s="548"/>
      <c r="C247" s="549"/>
      <c r="D247" s="548"/>
      <c r="E247" s="82"/>
      <c r="F247" s="82"/>
      <c r="G247" s="550"/>
      <c r="H247" s="551"/>
      <c r="I247" s="96"/>
    </row>
    <row r="248" spans="1:9" ht="17.100000000000001" customHeight="1">
      <c r="A248" s="547" t="s">
        <v>1973</v>
      </c>
      <c r="B248" s="548"/>
      <c r="C248" s="549"/>
      <c r="D248" s="548"/>
      <c r="E248" s="82"/>
      <c r="F248" s="82"/>
      <c r="G248" s="550"/>
      <c r="H248" s="551"/>
      <c r="I248" s="96"/>
    </row>
    <row r="249" spans="1:9" ht="17.100000000000001" customHeight="1">
      <c r="A249" s="547" t="s">
        <v>1973</v>
      </c>
      <c r="B249" s="548"/>
      <c r="C249" s="549"/>
      <c r="D249" s="548"/>
      <c r="E249" s="82"/>
      <c r="F249" s="82"/>
      <c r="G249" s="550"/>
      <c r="H249" s="551"/>
      <c r="I249" s="96"/>
    </row>
    <row r="250" spans="1:9" ht="17.100000000000001" customHeight="1">
      <c r="A250" s="547" t="s">
        <v>1973</v>
      </c>
      <c r="B250" s="548"/>
      <c r="C250" s="549"/>
      <c r="D250" s="548"/>
      <c r="E250" s="82"/>
      <c r="F250" s="82"/>
      <c r="G250" s="550"/>
      <c r="H250" s="551"/>
      <c r="I250" s="96"/>
    </row>
    <row r="251" spans="1:9" ht="17.55" customHeight="1">
      <c r="A251" s="547" t="s">
        <v>1973</v>
      </c>
      <c r="B251" s="548"/>
      <c r="C251" s="549"/>
      <c r="D251" s="548"/>
      <c r="E251" s="82"/>
      <c r="F251" s="82"/>
      <c r="G251" s="550"/>
      <c r="H251" s="551"/>
      <c r="I251" s="96"/>
    </row>
    <row r="252" spans="1:9" ht="48" customHeight="1">
      <c r="A252" s="537" t="s">
        <v>1970</v>
      </c>
      <c r="B252" s="538"/>
      <c r="C252" s="539"/>
      <c r="D252" s="538"/>
      <c r="E252" s="88"/>
      <c r="F252" s="88"/>
      <c r="G252" s="540"/>
      <c r="H252" s="541"/>
      <c r="I252" s="94"/>
    </row>
    <row r="253" spans="1:9" ht="17.100000000000001" customHeight="1">
      <c r="A253" s="542" t="s">
        <v>1973</v>
      </c>
      <c r="B253" s="543"/>
      <c r="C253" s="544"/>
      <c r="D253" s="543"/>
      <c r="E253" s="89"/>
      <c r="F253" s="89"/>
      <c r="G253" s="545"/>
      <c r="H253" s="546"/>
      <c r="I253" s="95"/>
    </row>
    <row r="254" spans="1:9" ht="17.100000000000001" customHeight="1">
      <c r="A254" s="547" t="s">
        <v>1973</v>
      </c>
      <c r="B254" s="548"/>
      <c r="C254" s="549"/>
      <c r="D254" s="548"/>
      <c r="E254" s="82"/>
      <c r="F254" s="82"/>
      <c r="G254" s="550"/>
      <c r="H254" s="551"/>
      <c r="I254" s="96"/>
    </row>
    <row r="255" spans="1:9" ht="18" customHeight="1">
      <c r="A255" s="547" t="s">
        <v>1973</v>
      </c>
      <c r="B255" s="548"/>
      <c r="C255" s="549"/>
      <c r="D255" s="548"/>
      <c r="E255" s="82"/>
      <c r="F255" s="82"/>
      <c r="G255" s="552"/>
      <c r="H255" s="553"/>
      <c r="I255" s="96"/>
    </row>
    <row r="256" spans="1:9" ht="17.100000000000001" customHeight="1">
      <c r="A256" s="547" t="s">
        <v>1973</v>
      </c>
      <c r="B256" s="548"/>
      <c r="C256" s="549"/>
      <c r="D256" s="548"/>
      <c r="E256" s="82"/>
      <c r="F256" s="82"/>
      <c r="G256" s="550"/>
      <c r="H256" s="551"/>
      <c r="I256" s="96"/>
    </row>
    <row r="257" spans="1:9" ht="17.100000000000001" customHeight="1">
      <c r="A257" s="547" t="s">
        <v>1973</v>
      </c>
      <c r="B257" s="548"/>
      <c r="C257" s="549"/>
      <c r="D257" s="548"/>
      <c r="E257" s="82"/>
      <c r="F257" s="82"/>
      <c r="G257" s="552"/>
      <c r="H257" s="553"/>
      <c r="I257" s="96"/>
    </row>
    <row r="258" spans="1:9" ht="17.100000000000001" customHeight="1">
      <c r="A258" s="547" t="s">
        <v>1973</v>
      </c>
      <c r="B258" s="548"/>
      <c r="C258" s="549"/>
      <c r="D258" s="548"/>
      <c r="E258" s="82"/>
      <c r="F258" s="82"/>
      <c r="G258" s="550"/>
      <c r="H258" s="551"/>
      <c r="I258" s="96"/>
    </row>
    <row r="259" spans="1:9" ht="18" customHeight="1">
      <c r="A259" s="547" t="s">
        <v>1973</v>
      </c>
      <c r="B259" s="548"/>
      <c r="C259" s="549"/>
      <c r="D259" s="548"/>
      <c r="E259" s="82"/>
      <c r="F259" s="82"/>
      <c r="G259" s="550"/>
      <c r="H259" s="551"/>
      <c r="I259" s="96"/>
    </row>
    <row r="260" spans="1:9" ht="17.100000000000001" customHeight="1">
      <c r="A260" s="547" t="s">
        <v>1973</v>
      </c>
      <c r="B260" s="548"/>
      <c r="C260" s="549"/>
      <c r="D260" s="548"/>
      <c r="E260" s="82"/>
      <c r="F260" s="82"/>
      <c r="G260" s="550"/>
      <c r="H260" s="551"/>
      <c r="I260" s="96"/>
    </row>
    <row r="261" spans="1:9" ht="17.100000000000001" customHeight="1">
      <c r="A261" s="547" t="s">
        <v>1973</v>
      </c>
      <c r="B261" s="548"/>
      <c r="C261" s="549"/>
      <c r="D261" s="548"/>
      <c r="E261" s="82"/>
      <c r="F261" s="82"/>
      <c r="G261" s="550"/>
      <c r="H261" s="551"/>
      <c r="I261" s="96"/>
    </row>
    <row r="262" spans="1:9" ht="17.100000000000001" customHeight="1">
      <c r="A262" s="547" t="s">
        <v>1973</v>
      </c>
      <c r="B262" s="548"/>
      <c r="C262" s="549"/>
      <c r="D262" s="548"/>
      <c r="E262" s="82"/>
      <c r="F262" s="82"/>
      <c r="G262" s="550"/>
      <c r="H262" s="551"/>
      <c r="I262" s="96"/>
    </row>
    <row r="263" spans="1:9" ht="18" customHeight="1">
      <c r="A263" s="547" t="s">
        <v>1973</v>
      </c>
      <c r="B263" s="548"/>
      <c r="C263" s="549"/>
      <c r="D263" s="548"/>
      <c r="E263" s="82"/>
      <c r="F263" s="82"/>
      <c r="G263" s="550"/>
      <c r="H263" s="551"/>
      <c r="I263" s="96"/>
    </row>
    <row r="264" spans="1:9" ht="17.100000000000001" customHeight="1">
      <c r="A264" s="547" t="s">
        <v>1973</v>
      </c>
      <c r="B264" s="548"/>
      <c r="C264" s="549"/>
      <c r="D264" s="548"/>
      <c r="E264" s="82"/>
      <c r="F264" s="82"/>
      <c r="G264" s="550"/>
      <c r="H264" s="551"/>
      <c r="I264" s="96"/>
    </row>
    <row r="265" spans="1:9" ht="17.100000000000001" customHeight="1">
      <c r="A265" s="547" t="s">
        <v>1973</v>
      </c>
      <c r="B265" s="548"/>
      <c r="C265" s="549"/>
      <c r="D265" s="548"/>
      <c r="E265" s="82"/>
      <c r="F265" s="82"/>
      <c r="G265" s="550"/>
      <c r="H265" s="551"/>
      <c r="I265" s="96"/>
    </row>
    <row r="266" spans="1:9" ht="17.100000000000001" customHeight="1">
      <c r="A266" s="547" t="s">
        <v>1973</v>
      </c>
      <c r="B266" s="548"/>
      <c r="C266" s="549"/>
      <c r="D266" s="548"/>
      <c r="E266" s="82"/>
      <c r="F266" s="82"/>
      <c r="G266" s="550"/>
      <c r="H266" s="551"/>
      <c r="I266" s="96"/>
    </row>
    <row r="267" spans="1:9" ht="18" customHeight="1">
      <c r="A267" s="547" t="s">
        <v>1973</v>
      </c>
      <c r="B267" s="548"/>
      <c r="C267" s="549"/>
      <c r="D267" s="548"/>
      <c r="E267" s="82"/>
      <c r="F267" s="82"/>
      <c r="G267" s="550"/>
      <c r="H267" s="551"/>
      <c r="I267" s="96"/>
    </row>
    <row r="268" spans="1:9" ht="17.100000000000001" customHeight="1">
      <c r="A268" s="547" t="s">
        <v>1973</v>
      </c>
      <c r="B268" s="548"/>
      <c r="C268" s="549"/>
      <c r="D268" s="548"/>
      <c r="E268" s="82"/>
      <c r="F268" s="82"/>
      <c r="G268" s="550"/>
      <c r="H268" s="551"/>
      <c r="I268" s="96"/>
    </row>
    <row r="269" spans="1:9" ht="17.100000000000001" customHeight="1">
      <c r="A269" s="547" t="s">
        <v>1973</v>
      </c>
      <c r="B269" s="548"/>
      <c r="C269" s="549"/>
      <c r="D269" s="548"/>
      <c r="E269" s="82"/>
      <c r="F269" s="82"/>
      <c r="G269" s="550"/>
      <c r="H269" s="551"/>
      <c r="I269" s="96"/>
    </row>
    <row r="270" spans="1:9" ht="17.100000000000001" customHeight="1">
      <c r="A270" s="547" t="s">
        <v>1973</v>
      </c>
      <c r="B270" s="548"/>
      <c r="C270" s="549"/>
      <c r="D270" s="548"/>
      <c r="E270" s="82"/>
      <c r="F270" s="82"/>
      <c r="G270" s="550"/>
      <c r="H270" s="551"/>
      <c r="I270" s="96"/>
    </row>
    <row r="271" spans="1:9" ht="18" customHeight="1">
      <c r="A271" s="547" t="s">
        <v>1973</v>
      </c>
      <c r="B271" s="548"/>
      <c r="C271" s="549"/>
      <c r="D271" s="548"/>
      <c r="E271" s="82"/>
      <c r="F271" s="82"/>
      <c r="G271" s="550"/>
      <c r="H271" s="551"/>
      <c r="I271" s="96"/>
    </row>
    <row r="272" spans="1:9" ht="17.100000000000001" customHeight="1">
      <c r="A272" s="547" t="s">
        <v>1973</v>
      </c>
      <c r="B272" s="548"/>
      <c r="C272" s="549"/>
      <c r="D272" s="548"/>
      <c r="E272" s="82"/>
      <c r="F272" s="82"/>
      <c r="G272" s="550"/>
      <c r="H272" s="551"/>
      <c r="I272" s="96"/>
    </row>
    <row r="273" spans="1:9" ht="17.100000000000001" customHeight="1">
      <c r="A273" s="547" t="s">
        <v>1973</v>
      </c>
      <c r="B273" s="548"/>
      <c r="C273" s="549"/>
      <c r="D273" s="548"/>
      <c r="E273" s="82"/>
      <c r="F273" s="82"/>
      <c r="G273" s="552"/>
      <c r="H273" s="553"/>
      <c r="I273" s="96"/>
    </row>
    <row r="274" spans="1:9" ht="17.100000000000001" customHeight="1">
      <c r="A274" s="547" t="s">
        <v>1973</v>
      </c>
      <c r="B274" s="548"/>
      <c r="C274" s="549"/>
      <c r="D274" s="548"/>
      <c r="E274" s="82"/>
      <c r="F274" s="82"/>
      <c r="G274" s="550"/>
      <c r="H274" s="551"/>
      <c r="I274" s="96"/>
    </row>
    <row r="275" spans="1:9" ht="18" customHeight="1">
      <c r="A275" s="547" t="s">
        <v>1973</v>
      </c>
      <c r="B275" s="548"/>
      <c r="C275" s="549"/>
      <c r="D275" s="548"/>
      <c r="E275" s="82"/>
      <c r="F275" s="82"/>
      <c r="G275" s="550"/>
      <c r="H275" s="551"/>
      <c r="I275" s="96"/>
    </row>
    <row r="276" spans="1:9" ht="17.100000000000001" customHeight="1">
      <c r="A276" s="547" t="s">
        <v>1973</v>
      </c>
      <c r="B276" s="548"/>
      <c r="C276" s="549"/>
      <c r="D276" s="548"/>
      <c r="E276" s="82"/>
      <c r="F276" s="82"/>
      <c r="G276" s="550"/>
      <c r="H276" s="551"/>
      <c r="I276" s="96"/>
    </row>
    <row r="277" spans="1:9" ht="17.100000000000001" customHeight="1">
      <c r="A277" s="547" t="s">
        <v>1973</v>
      </c>
      <c r="B277" s="548"/>
      <c r="C277" s="549"/>
      <c r="D277" s="548"/>
      <c r="E277" s="82"/>
      <c r="F277" s="82"/>
      <c r="G277" s="550"/>
      <c r="H277" s="551"/>
      <c r="I277" s="96"/>
    </row>
    <row r="278" spans="1:9" ht="17.100000000000001" customHeight="1">
      <c r="A278" s="547" t="s">
        <v>1973</v>
      </c>
      <c r="B278" s="548"/>
      <c r="C278" s="549"/>
      <c r="D278" s="548"/>
      <c r="E278" s="82"/>
      <c r="F278" s="82"/>
      <c r="G278" s="550"/>
      <c r="H278" s="551"/>
      <c r="I278" s="96"/>
    </row>
    <row r="279" spans="1:9" ht="18" customHeight="1">
      <c r="A279" s="547" t="s">
        <v>1973</v>
      </c>
      <c r="B279" s="548"/>
      <c r="C279" s="549"/>
      <c r="D279" s="548"/>
      <c r="E279" s="82"/>
      <c r="F279" s="82"/>
      <c r="G279" s="552"/>
      <c r="H279" s="553"/>
      <c r="I279" s="96"/>
    </row>
    <row r="280" spans="1:9" ht="17.100000000000001" customHeight="1">
      <c r="A280" s="547" t="s">
        <v>1973</v>
      </c>
      <c r="B280" s="548"/>
      <c r="C280" s="549"/>
      <c r="D280" s="548"/>
      <c r="E280" s="82"/>
      <c r="F280" s="82"/>
      <c r="G280" s="552"/>
      <c r="H280" s="553"/>
      <c r="I280" s="96"/>
    </row>
    <row r="281" spans="1:9" ht="17.100000000000001" customHeight="1">
      <c r="A281" s="547" t="s">
        <v>1973</v>
      </c>
      <c r="B281" s="548"/>
      <c r="C281" s="549"/>
      <c r="D281" s="548"/>
      <c r="E281" s="82"/>
      <c r="F281" s="82"/>
      <c r="G281" s="550"/>
      <c r="H281" s="551"/>
      <c r="I281" s="96"/>
    </row>
    <row r="282" spans="1:9" ht="17.100000000000001" customHeight="1">
      <c r="A282" s="547" t="s">
        <v>1973</v>
      </c>
      <c r="B282" s="548"/>
      <c r="C282" s="549"/>
      <c r="D282" s="548"/>
      <c r="E282" s="82"/>
      <c r="F282" s="82"/>
      <c r="G282" s="550"/>
      <c r="H282" s="551"/>
      <c r="I282" s="96"/>
    </row>
    <row r="283" spans="1:9" ht="18" customHeight="1">
      <c r="A283" s="547" t="s">
        <v>1973</v>
      </c>
      <c r="B283" s="548"/>
      <c r="C283" s="549"/>
      <c r="D283" s="548"/>
      <c r="E283" s="82"/>
      <c r="F283" s="82"/>
      <c r="G283" s="550"/>
      <c r="H283" s="551"/>
      <c r="I283" s="96"/>
    </row>
    <row r="284" spans="1:9" ht="17.100000000000001" customHeight="1">
      <c r="A284" s="547" t="s">
        <v>1973</v>
      </c>
      <c r="B284" s="548"/>
      <c r="C284" s="549"/>
      <c r="D284" s="548"/>
      <c r="E284" s="82"/>
      <c r="F284" s="82"/>
      <c r="G284" s="552"/>
      <c r="H284" s="553"/>
      <c r="I284" s="96"/>
    </row>
    <row r="285" spans="1:9" ht="17.100000000000001" customHeight="1">
      <c r="A285" s="547" t="s">
        <v>1973</v>
      </c>
      <c r="B285" s="548"/>
      <c r="C285" s="549"/>
      <c r="D285" s="548"/>
      <c r="E285" s="82"/>
      <c r="F285" s="82"/>
      <c r="G285" s="550"/>
      <c r="H285" s="551"/>
      <c r="I285" s="96"/>
    </row>
    <row r="286" spans="1:9" ht="17.100000000000001" customHeight="1">
      <c r="A286" s="547" t="s">
        <v>1973</v>
      </c>
      <c r="B286" s="548"/>
      <c r="C286" s="549"/>
      <c r="D286" s="548"/>
      <c r="E286" s="82"/>
      <c r="F286" s="82"/>
      <c r="G286" s="550"/>
      <c r="H286" s="551"/>
      <c r="I286" s="96"/>
    </row>
    <row r="287" spans="1:9" ht="18" customHeight="1">
      <c r="A287" s="547" t="s">
        <v>1973</v>
      </c>
      <c r="B287" s="548"/>
      <c r="C287" s="549"/>
      <c r="D287" s="548"/>
      <c r="E287" s="82"/>
      <c r="F287" s="82"/>
      <c r="G287" s="550"/>
      <c r="H287" s="551"/>
      <c r="I287" s="96"/>
    </row>
    <row r="288" spans="1:9" ht="17.100000000000001" customHeight="1">
      <c r="A288" s="547" t="s">
        <v>1973</v>
      </c>
      <c r="B288" s="548"/>
      <c r="C288" s="549"/>
      <c r="D288" s="548"/>
      <c r="E288" s="82"/>
      <c r="F288" s="82"/>
      <c r="G288" s="550"/>
      <c r="H288" s="551"/>
      <c r="I288" s="96"/>
    </row>
    <row r="289" spans="1:9" ht="17.100000000000001" customHeight="1">
      <c r="A289" s="547" t="s">
        <v>1973</v>
      </c>
      <c r="B289" s="548"/>
      <c r="C289" s="549"/>
      <c r="D289" s="548"/>
      <c r="E289" s="82"/>
      <c r="F289" s="82"/>
      <c r="G289" s="550"/>
      <c r="H289" s="551"/>
      <c r="I289" s="96"/>
    </row>
    <row r="290" spans="1:9" ht="48" customHeight="1">
      <c r="A290" s="537" t="s">
        <v>1970</v>
      </c>
      <c r="B290" s="538"/>
      <c r="C290" s="539"/>
      <c r="D290" s="538"/>
      <c r="E290" s="88"/>
      <c r="F290" s="88"/>
      <c r="G290" s="540"/>
      <c r="H290" s="541"/>
      <c r="I290" s="94"/>
    </row>
    <row r="291" spans="1:9" ht="17.100000000000001" customHeight="1">
      <c r="A291" s="542" t="s">
        <v>1973</v>
      </c>
      <c r="B291" s="543"/>
      <c r="C291" s="544"/>
      <c r="D291" s="543"/>
      <c r="E291" s="89"/>
      <c r="F291" s="89"/>
      <c r="G291" s="545"/>
      <c r="H291" s="546"/>
      <c r="I291" s="95"/>
    </row>
    <row r="292" spans="1:9" ht="17.100000000000001" customHeight="1">
      <c r="A292" s="547" t="s">
        <v>1973</v>
      </c>
      <c r="B292" s="548"/>
      <c r="C292" s="549"/>
      <c r="D292" s="548"/>
      <c r="E292" s="82"/>
      <c r="F292" s="82"/>
      <c r="G292" s="550"/>
      <c r="H292" s="551"/>
      <c r="I292" s="96"/>
    </row>
    <row r="293" spans="1:9" ht="18" customHeight="1">
      <c r="A293" s="547" t="s">
        <v>1973</v>
      </c>
      <c r="B293" s="548"/>
      <c r="C293" s="549"/>
      <c r="D293" s="548"/>
      <c r="E293" s="82"/>
      <c r="F293" s="82"/>
      <c r="G293" s="550"/>
      <c r="H293" s="551"/>
      <c r="I293" s="96"/>
    </row>
    <row r="294" spans="1:9" ht="17.100000000000001" customHeight="1">
      <c r="A294" s="547" t="s">
        <v>1973</v>
      </c>
      <c r="B294" s="548"/>
      <c r="C294" s="549"/>
      <c r="D294" s="548"/>
      <c r="E294" s="82"/>
      <c r="F294" s="82"/>
      <c r="G294" s="550"/>
      <c r="H294" s="551"/>
      <c r="I294" s="96"/>
    </row>
    <row r="295" spans="1:9" ht="17.100000000000001" customHeight="1">
      <c r="A295" s="547" t="s">
        <v>1973</v>
      </c>
      <c r="B295" s="548"/>
      <c r="C295" s="549"/>
      <c r="D295" s="548"/>
      <c r="E295" s="82"/>
      <c r="F295" s="82"/>
      <c r="G295" s="550"/>
      <c r="H295" s="551"/>
      <c r="I295" s="96"/>
    </row>
    <row r="296" spans="1:9" ht="17.100000000000001" customHeight="1">
      <c r="A296" s="547" t="s">
        <v>1973</v>
      </c>
      <c r="B296" s="548"/>
      <c r="C296" s="549"/>
      <c r="D296" s="548"/>
      <c r="E296" s="82"/>
      <c r="F296" s="82"/>
      <c r="G296" s="550"/>
      <c r="H296" s="551"/>
      <c r="I296" s="96"/>
    </row>
    <row r="297" spans="1:9" ht="18" customHeight="1">
      <c r="A297" s="547" t="s">
        <v>1973</v>
      </c>
      <c r="B297" s="548"/>
      <c r="C297" s="549"/>
      <c r="D297" s="548"/>
      <c r="E297" s="82"/>
      <c r="F297" s="82"/>
      <c r="G297" s="550"/>
      <c r="H297" s="551"/>
      <c r="I297" s="96"/>
    </row>
    <row r="298" spans="1:9" ht="17.100000000000001" customHeight="1">
      <c r="A298" s="547" t="s">
        <v>1973</v>
      </c>
      <c r="B298" s="548"/>
      <c r="C298" s="549"/>
      <c r="D298" s="548"/>
      <c r="E298" s="82"/>
      <c r="F298" s="82"/>
      <c r="G298" s="550"/>
      <c r="H298" s="551"/>
      <c r="I298" s="96"/>
    </row>
    <row r="299" spans="1:9" ht="17.100000000000001" customHeight="1">
      <c r="A299" s="547" t="s">
        <v>1973</v>
      </c>
      <c r="B299" s="548"/>
      <c r="C299" s="549"/>
      <c r="D299" s="548"/>
      <c r="E299" s="82"/>
      <c r="F299" s="82"/>
      <c r="G299" s="550"/>
      <c r="H299" s="551"/>
      <c r="I299" s="96"/>
    </row>
    <row r="300" spans="1:9" ht="17.100000000000001" customHeight="1">
      <c r="A300" s="547" t="s">
        <v>1973</v>
      </c>
      <c r="B300" s="548"/>
      <c r="C300" s="549"/>
      <c r="D300" s="548"/>
      <c r="E300" s="82"/>
      <c r="F300" s="82"/>
      <c r="G300" s="550"/>
      <c r="H300" s="551"/>
      <c r="I300" s="96"/>
    </row>
    <row r="301" spans="1:9" ht="18" customHeight="1">
      <c r="A301" s="547" t="s">
        <v>1973</v>
      </c>
      <c r="B301" s="548"/>
      <c r="C301" s="549"/>
      <c r="D301" s="548"/>
      <c r="E301" s="82"/>
      <c r="F301" s="82"/>
      <c r="G301" s="550"/>
      <c r="H301" s="551"/>
      <c r="I301" s="96"/>
    </row>
    <row r="302" spans="1:9" ht="17.100000000000001" customHeight="1">
      <c r="A302" s="547" t="s">
        <v>1973</v>
      </c>
      <c r="B302" s="548"/>
      <c r="C302" s="549"/>
      <c r="D302" s="548"/>
      <c r="E302" s="82"/>
      <c r="F302" s="82"/>
      <c r="G302" s="552"/>
      <c r="H302" s="553"/>
      <c r="I302" s="96"/>
    </row>
    <row r="303" spans="1:9" ht="17.100000000000001" customHeight="1">
      <c r="A303" s="547" t="s">
        <v>1973</v>
      </c>
      <c r="B303" s="548"/>
      <c r="C303" s="549"/>
      <c r="D303" s="548"/>
      <c r="E303" s="82"/>
      <c r="F303" s="82"/>
      <c r="G303" s="550"/>
      <c r="H303" s="551"/>
      <c r="I303" s="96"/>
    </row>
    <row r="304" spans="1:9" ht="17.100000000000001" customHeight="1">
      <c r="A304" s="547" t="s">
        <v>1973</v>
      </c>
      <c r="B304" s="548"/>
      <c r="C304" s="549"/>
      <c r="D304" s="548"/>
      <c r="E304" s="82"/>
      <c r="F304" s="82"/>
      <c r="G304" s="550"/>
      <c r="H304" s="551"/>
      <c r="I304" s="96"/>
    </row>
    <row r="305" spans="1:9" ht="18" customHeight="1">
      <c r="A305" s="547" t="s">
        <v>1973</v>
      </c>
      <c r="B305" s="548"/>
      <c r="C305" s="549"/>
      <c r="D305" s="548"/>
      <c r="E305" s="82"/>
      <c r="F305" s="82"/>
      <c r="G305" s="550"/>
      <c r="H305" s="551"/>
      <c r="I305" s="96"/>
    </row>
    <row r="306" spans="1:9" ht="17.100000000000001" customHeight="1">
      <c r="A306" s="547" t="s">
        <v>1973</v>
      </c>
      <c r="B306" s="548"/>
      <c r="C306" s="549"/>
      <c r="D306" s="548"/>
      <c r="E306" s="82"/>
      <c r="F306" s="82"/>
      <c r="G306" s="550"/>
      <c r="H306" s="551"/>
      <c r="I306" s="96"/>
    </row>
    <row r="307" spans="1:9" ht="17.100000000000001" customHeight="1">
      <c r="A307" s="547" t="s">
        <v>1973</v>
      </c>
      <c r="B307" s="548"/>
      <c r="C307" s="549"/>
      <c r="D307" s="548"/>
      <c r="E307" s="82"/>
      <c r="F307" s="82"/>
      <c r="G307" s="550"/>
      <c r="H307" s="551"/>
      <c r="I307" s="96"/>
    </row>
    <row r="308" spans="1:9" ht="17.100000000000001" customHeight="1">
      <c r="A308" s="547" t="s">
        <v>1973</v>
      </c>
      <c r="B308" s="548"/>
      <c r="C308" s="549"/>
      <c r="D308" s="548"/>
      <c r="E308" s="82"/>
      <c r="F308" s="82"/>
      <c r="G308" s="552"/>
      <c r="H308" s="553"/>
      <c r="I308" s="96"/>
    </row>
    <row r="309" spans="1:9" ht="18" customHeight="1">
      <c r="A309" s="547" t="s">
        <v>1973</v>
      </c>
      <c r="B309" s="548"/>
      <c r="C309" s="549"/>
      <c r="D309" s="548"/>
      <c r="E309" s="82"/>
      <c r="F309" s="82"/>
      <c r="G309" s="550"/>
      <c r="H309" s="551"/>
      <c r="I309" s="96"/>
    </row>
    <row r="310" spans="1:9" ht="17.100000000000001" customHeight="1">
      <c r="A310" s="547" t="s">
        <v>1973</v>
      </c>
      <c r="B310" s="548"/>
      <c r="C310" s="549"/>
      <c r="D310" s="548"/>
      <c r="E310" s="82"/>
      <c r="F310" s="82"/>
      <c r="G310" s="550"/>
      <c r="H310" s="551"/>
      <c r="I310" s="96"/>
    </row>
    <row r="311" spans="1:9" ht="31.5" customHeight="1">
      <c r="A311" s="547" t="s">
        <v>1973</v>
      </c>
      <c r="B311" s="548"/>
      <c r="C311" s="554"/>
      <c r="D311" s="555"/>
      <c r="E311" s="82"/>
      <c r="F311" s="82"/>
      <c r="G311" s="552"/>
      <c r="H311" s="553"/>
      <c r="I311" s="96"/>
    </row>
    <row r="312" spans="1:9" ht="17.100000000000001" customHeight="1">
      <c r="A312" s="547" t="s">
        <v>1973</v>
      </c>
      <c r="B312" s="548"/>
      <c r="C312" s="549"/>
      <c r="D312" s="548"/>
      <c r="E312" s="82"/>
      <c r="F312" s="82"/>
      <c r="G312" s="550"/>
      <c r="H312" s="551"/>
      <c r="I312" s="96"/>
    </row>
    <row r="313" spans="1:9" ht="17.100000000000001" customHeight="1">
      <c r="A313" s="547" t="s">
        <v>1973</v>
      </c>
      <c r="B313" s="548"/>
      <c r="C313" s="549"/>
      <c r="D313" s="548"/>
      <c r="E313" s="82"/>
      <c r="F313" s="82"/>
      <c r="G313" s="550"/>
      <c r="H313" s="551"/>
      <c r="I313" s="96"/>
    </row>
    <row r="314" spans="1:9" ht="17.100000000000001" customHeight="1">
      <c r="A314" s="547" t="s">
        <v>1973</v>
      </c>
      <c r="B314" s="548"/>
      <c r="C314" s="549"/>
      <c r="D314" s="548"/>
      <c r="E314" s="82"/>
      <c r="F314" s="82"/>
      <c r="G314" s="552"/>
      <c r="H314" s="553"/>
      <c r="I314" s="96"/>
    </row>
    <row r="315" spans="1:9" ht="18" customHeight="1">
      <c r="A315" s="547" t="s">
        <v>1973</v>
      </c>
      <c r="B315" s="548"/>
      <c r="C315" s="549"/>
      <c r="D315" s="548"/>
      <c r="E315" s="82"/>
      <c r="F315" s="82"/>
      <c r="G315" s="552"/>
      <c r="H315" s="553"/>
      <c r="I315" s="96"/>
    </row>
    <row r="316" spans="1:9" ht="17.100000000000001" customHeight="1">
      <c r="A316" s="547" t="s">
        <v>1973</v>
      </c>
      <c r="B316" s="548"/>
      <c r="C316" s="549"/>
      <c r="D316" s="548"/>
      <c r="E316" s="82"/>
      <c r="F316" s="82"/>
      <c r="G316" s="550"/>
      <c r="H316" s="551"/>
      <c r="I316" s="96"/>
    </row>
    <row r="317" spans="1:9" ht="17.100000000000001" customHeight="1">
      <c r="A317" s="547" t="s">
        <v>1973</v>
      </c>
      <c r="B317" s="548"/>
      <c r="C317" s="549"/>
      <c r="D317" s="548"/>
      <c r="E317" s="82"/>
      <c r="F317" s="82"/>
      <c r="G317" s="552"/>
      <c r="H317" s="553"/>
      <c r="I317" s="96"/>
    </row>
    <row r="318" spans="1:9" ht="17.100000000000001" customHeight="1">
      <c r="A318" s="547" t="s">
        <v>1973</v>
      </c>
      <c r="B318" s="548"/>
      <c r="C318" s="549"/>
      <c r="D318" s="548"/>
      <c r="E318" s="82"/>
      <c r="F318" s="82"/>
      <c r="G318" s="550"/>
      <c r="H318" s="551"/>
      <c r="I318" s="96"/>
    </row>
    <row r="319" spans="1:9" ht="18" customHeight="1">
      <c r="A319" s="547" t="s">
        <v>1973</v>
      </c>
      <c r="B319" s="548"/>
      <c r="C319" s="549"/>
      <c r="D319" s="548"/>
      <c r="E319" s="82"/>
      <c r="F319" s="82"/>
      <c r="G319" s="552"/>
      <c r="H319" s="553"/>
      <c r="I319" s="96"/>
    </row>
    <row r="320" spans="1:9" ht="17.100000000000001" customHeight="1">
      <c r="A320" s="547" t="s">
        <v>1973</v>
      </c>
      <c r="B320" s="548"/>
      <c r="C320" s="549"/>
      <c r="D320" s="548"/>
      <c r="E320" s="82"/>
      <c r="F320" s="82"/>
      <c r="G320" s="550"/>
      <c r="H320" s="551"/>
      <c r="I320" s="96"/>
    </row>
    <row r="321" spans="1:9" ht="17.100000000000001" customHeight="1">
      <c r="A321" s="547" t="s">
        <v>1973</v>
      </c>
      <c r="B321" s="548"/>
      <c r="C321" s="549"/>
      <c r="D321" s="548"/>
      <c r="E321" s="82"/>
      <c r="F321" s="82"/>
      <c r="G321" s="550"/>
      <c r="H321" s="551"/>
      <c r="I321" s="96"/>
    </row>
    <row r="322" spans="1:9" ht="17.100000000000001" customHeight="1">
      <c r="A322" s="547" t="s">
        <v>1973</v>
      </c>
      <c r="B322" s="548"/>
      <c r="C322" s="549"/>
      <c r="D322" s="548"/>
      <c r="E322" s="82"/>
      <c r="F322" s="82"/>
      <c r="G322" s="552"/>
      <c r="H322" s="553"/>
      <c r="I322" s="96"/>
    </row>
    <row r="323" spans="1:9" ht="18" customHeight="1">
      <c r="A323" s="547" t="s">
        <v>1973</v>
      </c>
      <c r="B323" s="548"/>
      <c r="C323" s="549"/>
      <c r="D323" s="548"/>
      <c r="E323" s="82"/>
      <c r="F323" s="82"/>
      <c r="G323" s="550"/>
      <c r="H323" s="551"/>
      <c r="I323" s="96"/>
    </row>
    <row r="324" spans="1:9" ht="17.100000000000001" customHeight="1">
      <c r="A324" s="547" t="s">
        <v>1973</v>
      </c>
      <c r="B324" s="548"/>
      <c r="C324" s="549"/>
      <c r="D324" s="548"/>
      <c r="E324" s="82"/>
      <c r="F324" s="82"/>
      <c r="G324" s="550"/>
      <c r="H324" s="551"/>
      <c r="I324" s="96"/>
    </row>
    <row r="325" spans="1:9" ht="17.100000000000001" customHeight="1">
      <c r="A325" s="547" t="s">
        <v>1973</v>
      </c>
      <c r="B325" s="548"/>
      <c r="C325" s="549"/>
      <c r="D325" s="548"/>
      <c r="E325" s="82"/>
      <c r="F325" s="82"/>
      <c r="G325" s="550"/>
      <c r="H325" s="551"/>
      <c r="I325" s="96"/>
    </row>
    <row r="326" spans="1:9" ht="17.100000000000001" customHeight="1">
      <c r="A326" s="547" t="s">
        <v>1973</v>
      </c>
      <c r="B326" s="548"/>
      <c r="C326" s="549"/>
      <c r="D326" s="548"/>
      <c r="E326" s="82"/>
      <c r="F326" s="82"/>
      <c r="G326" s="550"/>
      <c r="H326" s="551"/>
      <c r="I326" s="96"/>
    </row>
    <row r="327" spans="1:9" ht="17.55" customHeight="1">
      <c r="A327" s="547" t="s">
        <v>1973</v>
      </c>
      <c r="B327" s="548"/>
      <c r="C327" s="549"/>
      <c r="D327" s="548"/>
      <c r="E327" s="82"/>
      <c r="F327" s="82"/>
      <c r="G327" s="550"/>
      <c r="H327" s="551"/>
      <c r="I327" s="96"/>
    </row>
    <row r="328" spans="1:9" ht="48" customHeight="1">
      <c r="A328" s="537" t="s">
        <v>1970</v>
      </c>
      <c r="B328" s="538"/>
      <c r="C328" s="539"/>
      <c r="D328" s="538"/>
      <c r="E328" s="88"/>
      <c r="F328" s="88"/>
      <c r="G328" s="540"/>
      <c r="H328" s="541"/>
      <c r="I328" s="94"/>
    </row>
    <row r="329" spans="1:9" ht="17.100000000000001" customHeight="1">
      <c r="A329" s="542" t="s">
        <v>1973</v>
      </c>
      <c r="B329" s="543"/>
      <c r="C329" s="544"/>
      <c r="D329" s="543"/>
      <c r="E329" s="89"/>
      <c r="F329" s="89"/>
      <c r="G329" s="545"/>
      <c r="H329" s="546"/>
      <c r="I329" s="95"/>
    </row>
    <row r="330" spans="1:9" ht="17.100000000000001" customHeight="1">
      <c r="A330" s="547" t="s">
        <v>1973</v>
      </c>
      <c r="B330" s="548"/>
      <c r="C330" s="549"/>
      <c r="D330" s="548"/>
      <c r="E330" s="82"/>
      <c r="F330" s="82"/>
      <c r="G330" s="550"/>
      <c r="H330" s="551"/>
      <c r="I330" s="96"/>
    </row>
    <row r="331" spans="1:9" ht="18" customHeight="1">
      <c r="A331" s="547" t="s">
        <v>1973</v>
      </c>
      <c r="B331" s="548"/>
      <c r="C331" s="549"/>
      <c r="D331" s="548"/>
      <c r="E331" s="82"/>
      <c r="F331" s="82"/>
      <c r="G331" s="550"/>
      <c r="H331" s="551"/>
      <c r="I331" s="96"/>
    </row>
    <row r="332" spans="1:9" ht="17.100000000000001" customHeight="1">
      <c r="A332" s="547" t="s">
        <v>1973</v>
      </c>
      <c r="B332" s="548"/>
      <c r="C332" s="549"/>
      <c r="D332" s="548"/>
      <c r="E332" s="82"/>
      <c r="F332" s="82"/>
      <c r="G332" s="550"/>
      <c r="H332" s="551"/>
      <c r="I332" s="96"/>
    </row>
    <row r="333" spans="1:9" ht="17.100000000000001" customHeight="1">
      <c r="A333" s="547" t="s">
        <v>1973</v>
      </c>
      <c r="B333" s="548"/>
      <c r="C333" s="549"/>
      <c r="D333" s="548"/>
      <c r="E333" s="82"/>
      <c r="F333" s="82"/>
      <c r="G333" s="550"/>
      <c r="H333" s="551"/>
      <c r="I333" s="96"/>
    </row>
    <row r="334" spans="1:9" ht="17.100000000000001" customHeight="1">
      <c r="A334" s="547" t="s">
        <v>1973</v>
      </c>
      <c r="B334" s="548"/>
      <c r="C334" s="549"/>
      <c r="D334" s="548"/>
      <c r="E334" s="82"/>
      <c r="F334" s="82"/>
      <c r="G334" s="550"/>
      <c r="H334" s="551"/>
      <c r="I334" s="96"/>
    </row>
    <row r="335" spans="1:9" ht="18" customHeight="1">
      <c r="A335" s="547" t="s">
        <v>1973</v>
      </c>
      <c r="B335" s="548"/>
      <c r="C335" s="549"/>
      <c r="D335" s="548"/>
      <c r="E335" s="82"/>
      <c r="F335" s="82"/>
      <c r="G335" s="550"/>
      <c r="H335" s="551"/>
      <c r="I335" s="96"/>
    </row>
    <row r="336" spans="1:9" ht="17.100000000000001" customHeight="1">
      <c r="A336" s="547" t="s">
        <v>1973</v>
      </c>
      <c r="B336" s="548"/>
      <c r="C336" s="549"/>
      <c r="D336" s="548"/>
      <c r="E336" s="82"/>
      <c r="F336" s="82"/>
      <c r="G336" s="550"/>
      <c r="H336" s="551"/>
      <c r="I336" s="96"/>
    </row>
    <row r="337" spans="1:9" ht="17.100000000000001" customHeight="1">
      <c r="A337" s="547" t="s">
        <v>1973</v>
      </c>
      <c r="B337" s="548"/>
      <c r="C337" s="549"/>
      <c r="D337" s="548"/>
      <c r="E337" s="82"/>
      <c r="F337" s="82"/>
      <c r="G337" s="550"/>
      <c r="H337" s="551"/>
      <c r="I337" s="96"/>
    </row>
    <row r="338" spans="1:9" ht="17.100000000000001" customHeight="1">
      <c r="A338" s="547" t="s">
        <v>1973</v>
      </c>
      <c r="B338" s="548"/>
      <c r="C338" s="549"/>
      <c r="D338" s="548"/>
      <c r="E338" s="82"/>
      <c r="F338" s="82"/>
      <c r="G338" s="550"/>
      <c r="H338" s="551"/>
      <c r="I338" s="96"/>
    </row>
    <row r="339" spans="1:9" ht="18" customHeight="1">
      <c r="A339" s="547" t="s">
        <v>1973</v>
      </c>
      <c r="B339" s="548"/>
      <c r="C339" s="549"/>
      <c r="D339" s="548"/>
      <c r="E339" s="82"/>
      <c r="F339" s="82"/>
      <c r="G339" s="550"/>
      <c r="H339" s="551"/>
      <c r="I339" s="96"/>
    </row>
    <row r="340" spans="1:9" ht="17.100000000000001" customHeight="1">
      <c r="A340" s="547" t="s">
        <v>1973</v>
      </c>
      <c r="B340" s="548"/>
      <c r="C340" s="549"/>
      <c r="D340" s="548"/>
      <c r="E340" s="82"/>
      <c r="F340" s="82"/>
      <c r="G340" s="550"/>
      <c r="H340" s="551"/>
      <c r="I340" s="96"/>
    </row>
    <row r="341" spans="1:9" ht="17.100000000000001" customHeight="1">
      <c r="A341" s="547" t="s">
        <v>1973</v>
      </c>
      <c r="B341" s="548"/>
      <c r="C341" s="549"/>
      <c r="D341" s="548"/>
      <c r="E341" s="82"/>
      <c r="F341" s="82"/>
      <c r="G341" s="550"/>
      <c r="H341" s="551"/>
      <c r="I341" s="96"/>
    </row>
    <row r="342" spans="1:9" ht="17.100000000000001" customHeight="1">
      <c r="A342" s="547" t="s">
        <v>1973</v>
      </c>
      <c r="B342" s="548"/>
      <c r="C342" s="549"/>
      <c r="D342" s="548"/>
      <c r="E342" s="82"/>
      <c r="F342" s="82"/>
      <c r="G342" s="550"/>
      <c r="H342" s="551"/>
      <c r="I342" s="96"/>
    </row>
    <row r="343" spans="1:9" ht="18" customHeight="1">
      <c r="A343" s="547" t="s">
        <v>1973</v>
      </c>
      <c r="B343" s="548"/>
      <c r="C343" s="549"/>
      <c r="D343" s="548"/>
      <c r="E343" s="82"/>
      <c r="F343" s="82"/>
      <c r="G343" s="550"/>
      <c r="H343" s="551"/>
      <c r="I343" s="96"/>
    </row>
    <row r="344" spans="1:9" ht="17.100000000000001" customHeight="1">
      <c r="A344" s="547" t="s">
        <v>1973</v>
      </c>
      <c r="B344" s="548"/>
      <c r="C344" s="549"/>
      <c r="D344" s="548"/>
      <c r="E344" s="82"/>
      <c r="F344" s="82"/>
      <c r="G344" s="550"/>
      <c r="H344" s="551"/>
      <c r="I344" s="96"/>
    </row>
    <row r="345" spans="1:9" ht="17.100000000000001" customHeight="1">
      <c r="A345" s="547" t="s">
        <v>1973</v>
      </c>
      <c r="B345" s="548"/>
      <c r="C345" s="549"/>
      <c r="D345" s="548"/>
      <c r="E345" s="82"/>
      <c r="F345" s="82"/>
      <c r="G345" s="550"/>
      <c r="H345" s="551"/>
      <c r="I345" s="96"/>
    </row>
    <row r="346" spans="1:9" ht="17.100000000000001" customHeight="1">
      <c r="A346" s="547" t="s">
        <v>1973</v>
      </c>
      <c r="B346" s="548"/>
      <c r="C346" s="549"/>
      <c r="D346" s="548"/>
      <c r="E346" s="82"/>
      <c r="F346" s="82"/>
      <c r="G346" s="550"/>
      <c r="H346" s="551"/>
      <c r="I346" s="96"/>
    </row>
    <row r="347" spans="1:9" ht="18" customHeight="1">
      <c r="A347" s="547" t="s">
        <v>1973</v>
      </c>
      <c r="B347" s="548"/>
      <c r="C347" s="549"/>
      <c r="D347" s="548"/>
      <c r="E347" s="82"/>
      <c r="F347" s="82"/>
      <c r="G347" s="550"/>
      <c r="H347" s="551"/>
      <c r="I347" s="96"/>
    </row>
    <row r="348" spans="1:9" ht="17.100000000000001" customHeight="1">
      <c r="A348" s="547" t="s">
        <v>1973</v>
      </c>
      <c r="B348" s="548"/>
      <c r="C348" s="549"/>
      <c r="D348" s="548"/>
      <c r="E348" s="82"/>
      <c r="F348" s="82"/>
      <c r="G348" s="550"/>
      <c r="H348" s="551"/>
      <c r="I348" s="96"/>
    </row>
    <row r="349" spans="1:9" ht="17.100000000000001" customHeight="1">
      <c r="A349" s="547" t="s">
        <v>1973</v>
      </c>
      <c r="B349" s="548"/>
      <c r="C349" s="549"/>
      <c r="D349" s="548"/>
      <c r="E349" s="82"/>
      <c r="F349" s="82"/>
      <c r="G349" s="550"/>
      <c r="H349" s="551"/>
      <c r="I349" s="96"/>
    </row>
    <row r="350" spans="1:9" ht="17.100000000000001" customHeight="1">
      <c r="A350" s="547" t="s">
        <v>1973</v>
      </c>
      <c r="B350" s="548"/>
      <c r="C350" s="549"/>
      <c r="D350" s="548"/>
      <c r="E350" s="82"/>
      <c r="F350" s="82"/>
      <c r="G350" s="550"/>
      <c r="H350" s="551"/>
      <c r="I350" s="96"/>
    </row>
    <row r="351" spans="1:9" ht="28.05" customHeight="1">
      <c r="A351" s="547" t="s">
        <v>1973</v>
      </c>
      <c r="B351" s="548"/>
      <c r="C351" s="549"/>
      <c r="D351" s="548"/>
      <c r="E351" s="82"/>
      <c r="F351" s="82"/>
      <c r="G351" s="550"/>
      <c r="H351" s="551"/>
      <c r="I351" s="96"/>
    </row>
    <row r="352" spans="1:9" ht="17.100000000000001" customHeight="1">
      <c r="A352" s="547" t="s">
        <v>1973</v>
      </c>
      <c r="B352" s="548"/>
      <c r="C352" s="549"/>
      <c r="D352" s="548"/>
      <c r="E352" s="82"/>
      <c r="F352" s="82"/>
      <c r="G352" s="550"/>
      <c r="H352" s="551"/>
      <c r="I352" s="96"/>
    </row>
    <row r="353" spans="1:9" ht="18" customHeight="1">
      <c r="A353" s="547" t="s">
        <v>1973</v>
      </c>
      <c r="B353" s="548"/>
      <c r="C353" s="549"/>
      <c r="D353" s="548"/>
      <c r="E353" s="82"/>
      <c r="F353" s="82"/>
      <c r="G353" s="550"/>
      <c r="H353" s="551"/>
      <c r="I353" s="96"/>
    </row>
    <row r="354" spans="1:9" ht="17.100000000000001" customHeight="1">
      <c r="A354" s="547" t="s">
        <v>1973</v>
      </c>
      <c r="B354" s="548"/>
      <c r="C354" s="549"/>
      <c r="D354" s="548"/>
      <c r="E354" s="82"/>
      <c r="F354" s="82"/>
      <c r="G354" s="550"/>
      <c r="H354" s="551"/>
      <c r="I354" s="96"/>
    </row>
    <row r="355" spans="1:9" ht="17.100000000000001" customHeight="1">
      <c r="A355" s="547" t="s">
        <v>1973</v>
      </c>
      <c r="B355" s="548"/>
      <c r="C355" s="549"/>
      <c r="D355" s="548"/>
      <c r="E355" s="82"/>
      <c r="F355" s="82"/>
      <c r="G355" s="550"/>
      <c r="H355" s="551"/>
      <c r="I355" s="96"/>
    </row>
    <row r="356" spans="1:9" ht="17.100000000000001" customHeight="1">
      <c r="A356" s="547" t="s">
        <v>1973</v>
      </c>
      <c r="B356" s="548"/>
      <c r="C356" s="549"/>
      <c r="D356" s="548"/>
      <c r="E356" s="82"/>
      <c r="F356" s="82"/>
      <c r="G356" s="550"/>
      <c r="H356" s="551"/>
      <c r="I356" s="96"/>
    </row>
    <row r="357" spans="1:9" ht="18" customHeight="1">
      <c r="A357" s="547" t="s">
        <v>1973</v>
      </c>
      <c r="B357" s="548"/>
      <c r="C357" s="549"/>
      <c r="D357" s="548"/>
      <c r="E357" s="82"/>
      <c r="F357" s="82"/>
      <c r="G357" s="550"/>
      <c r="H357" s="551"/>
      <c r="I357" s="96"/>
    </row>
    <row r="358" spans="1:9" ht="17.100000000000001" customHeight="1">
      <c r="A358" s="547" t="s">
        <v>1973</v>
      </c>
      <c r="B358" s="548"/>
      <c r="C358" s="549"/>
      <c r="D358" s="548"/>
      <c r="E358" s="82"/>
      <c r="F358" s="82"/>
      <c r="G358" s="550"/>
      <c r="H358" s="551"/>
      <c r="I358" s="96"/>
    </row>
    <row r="359" spans="1:9" ht="17.100000000000001" customHeight="1">
      <c r="A359" s="547" t="s">
        <v>1973</v>
      </c>
      <c r="B359" s="548"/>
      <c r="C359" s="549"/>
      <c r="D359" s="548"/>
      <c r="E359" s="82"/>
      <c r="F359" s="82"/>
      <c r="G359" s="552"/>
      <c r="H359" s="553"/>
      <c r="I359" s="96"/>
    </row>
    <row r="360" spans="1:9" ht="17.100000000000001" customHeight="1">
      <c r="A360" s="547" t="s">
        <v>1973</v>
      </c>
      <c r="B360" s="548"/>
      <c r="C360" s="549"/>
      <c r="D360" s="548"/>
      <c r="E360" s="82"/>
      <c r="F360" s="82"/>
      <c r="G360" s="550"/>
      <c r="H360" s="551"/>
      <c r="I360" s="96"/>
    </row>
    <row r="361" spans="1:9" ht="18" customHeight="1">
      <c r="A361" s="547" t="s">
        <v>1973</v>
      </c>
      <c r="B361" s="548"/>
      <c r="C361" s="549"/>
      <c r="D361" s="548"/>
      <c r="E361" s="82"/>
      <c r="F361" s="82"/>
      <c r="G361" s="550"/>
      <c r="H361" s="551"/>
      <c r="I361" s="96"/>
    </row>
    <row r="362" spans="1:9" ht="17.100000000000001" customHeight="1">
      <c r="A362" s="547" t="s">
        <v>1973</v>
      </c>
      <c r="B362" s="548"/>
      <c r="C362" s="549"/>
      <c r="D362" s="548"/>
      <c r="E362" s="82"/>
      <c r="F362" s="82"/>
      <c r="G362" s="550"/>
      <c r="H362" s="551"/>
      <c r="I362" s="96"/>
    </row>
    <row r="363" spans="1:9" ht="17.100000000000001" customHeight="1">
      <c r="A363" s="547" t="s">
        <v>1973</v>
      </c>
      <c r="B363" s="548"/>
      <c r="C363" s="549"/>
      <c r="D363" s="548"/>
      <c r="E363" s="82"/>
      <c r="F363" s="82"/>
      <c r="G363" s="550"/>
      <c r="H363" s="551"/>
      <c r="I363" s="96"/>
    </row>
    <row r="364" spans="1:9" ht="17.100000000000001" customHeight="1">
      <c r="A364" s="547" t="s">
        <v>1973</v>
      </c>
      <c r="B364" s="548"/>
      <c r="C364" s="549"/>
      <c r="D364" s="548"/>
      <c r="E364" s="82"/>
      <c r="F364" s="82"/>
      <c r="G364" s="550"/>
      <c r="H364" s="551"/>
      <c r="I364" s="96"/>
    </row>
    <row r="365" spans="1:9" ht="17.55" customHeight="1">
      <c r="A365" s="547" t="s">
        <v>1973</v>
      </c>
      <c r="B365" s="548"/>
      <c r="C365" s="549"/>
      <c r="D365" s="548"/>
      <c r="E365" s="82"/>
      <c r="F365" s="82"/>
      <c r="G365" s="550"/>
      <c r="H365" s="551"/>
      <c r="I365" s="96"/>
    </row>
    <row r="366" spans="1:9" ht="48" customHeight="1">
      <c r="A366" s="537" t="s">
        <v>1970</v>
      </c>
      <c r="B366" s="538"/>
      <c r="C366" s="539"/>
      <c r="D366" s="538"/>
      <c r="E366" s="88"/>
      <c r="F366" s="88"/>
      <c r="G366" s="540"/>
      <c r="H366" s="541"/>
      <c r="I366" s="94"/>
    </row>
    <row r="367" spans="1:9" ht="17.100000000000001" customHeight="1">
      <c r="A367" s="542" t="s">
        <v>1973</v>
      </c>
      <c r="B367" s="543"/>
      <c r="C367" s="544"/>
      <c r="D367" s="543"/>
      <c r="E367" s="89"/>
      <c r="F367" s="89"/>
      <c r="G367" s="545"/>
      <c r="H367" s="546"/>
      <c r="I367" s="95"/>
    </row>
    <row r="368" spans="1:9" ht="17.100000000000001" customHeight="1">
      <c r="A368" s="547" t="s">
        <v>1973</v>
      </c>
      <c r="B368" s="548"/>
      <c r="C368" s="549"/>
      <c r="D368" s="548"/>
      <c r="E368" s="82"/>
      <c r="F368" s="82"/>
      <c r="G368" s="550"/>
      <c r="H368" s="551"/>
      <c r="I368" s="96"/>
    </row>
    <row r="369" spans="1:9" ht="18" customHeight="1">
      <c r="A369" s="547" t="s">
        <v>1973</v>
      </c>
      <c r="B369" s="548"/>
      <c r="C369" s="549"/>
      <c r="D369" s="548"/>
      <c r="E369" s="82"/>
      <c r="F369" s="82"/>
      <c r="G369" s="550"/>
      <c r="H369" s="551"/>
      <c r="I369" s="96"/>
    </row>
    <row r="370" spans="1:9" ht="17.100000000000001" customHeight="1">
      <c r="A370" s="547" t="s">
        <v>1973</v>
      </c>
      <c r="B370" s="548"/>
      <c r="C370" s="549"/>
      <c r="D370" s="548"/>
      <c r="E370" s="82"/>
      <c r="F370" s="82"/>
      <c r="G370" s="550"/>
      <c r="H370" s="551"/>
      <c r="I370" s="96"/>
    </row>
    <row r="371" spans="1:9" ht="17.100000000000001" customHeight="1">
      <c r="A371" s="547" t="s">
        <v>1973</v>
      </c>
      <c r="B371" s="548"/>
      <c r="C371" s="549"/>
      <c r="D371" s="548"/>
      <c r="E371" s="82"/>
      <c r="F371" s="82"/>
      <c r="G371" s="550"/>
      <c r="H371" s="551"/>
      <c r="I371" s="96"/>
    </row>
    <row r="372" spans="1:9" ht="17.100000000000001" customHeight="1">
      <c r="A372" s="547" t="s">
        <v>1973</v>
      </c>
      <c r="B372" s="548"/>
      <c r="C372" s="549"/>
      <c r="D372" s="548"/>
      <c r="E372" s="82"/>
      <c r="F372" s="82"/>
      <c r="G372" s="550"/>
      <c r="H372" s="551"/>
      <c r="I372" s="96"/>
    </row>
    <row r="373" spans="1:9" ht="18" customHeight="1">
      <c r="A373" s="547" t="s">
        <v>1973</v>
      </c>
      <c r="B373" s="548"/>
      <c r="C373" s="549"/>
      <c r="D373" s="548"/>
      <c r="E373" s="82"/>
      <c r="F373" s="82"/>
      <c r="G373" s="550"/>
      <c r="H373" s="551"/>
      <c r="I373" s="96"/>
    </row>
    <row r="374" spans="1:9" ht="17.100000000000001" customHeight="1">
      <c r="A374" s="547" t="s">
        <v>1973</v>
      </c>
      <c r="B374" s="548"/>
      <c r="C374" s="549"/>
      <c r="D374" s="548"/>
      <c r="E374" s="82"/>
      <c r="F374" s="82"/>
      <c r="G374" s="550"/>
      <c r="H374" s="551"/>
      <c r="I374" s="96"/>
    </row>
    <row r="375" spans="1:9" ht="17.100000000000001" customHeight="1">
      <c r="A375" s="547" t="s">
        <v>1973</v>
      </c>
      <c r="B375" s="548"/>
      <c r="C375" s="549"/>
      <c r="D375" s="548"/>
      <c r="E375" s="82"/>
      <c r="F375" s="82"/>
      <c r="G375" s="550"/>
      <c r="H375" s="551"/>
      <c r="I375" s="96"/>
    </row>
    <row r="376" spans="1:9" ht="17.100000000000001" customHeight="1">
      <c r="A376" s="547" t="s">
        <v>1973</v>
      </c>
      <c r="B376" s="548"/>
      <c r="C376" s="549"/>
      <c r="D376" s="548"/>
      <c r="E376" s="82"/>
      <c r="F376" s="82"/>
      <c r="G376" s="550"/>
      <c r="H376" s="551"/>
      <c r="I376" s="96"/>
    </row>
    <row r="377" spans="1:9" ht="18" customHeight="1">
      <c r="A377" s="547" t="s">
        <v>1973</v>
      </c>
      <c r="B377" s="548"/>
      <c r="C377" s="549"/>
      <c r="D377" s="548"/>
      <c r="E377" s="82"/>
      <c r="F377" s="82"/>
      <c r="G377" s="550"/>
      <c r="H377" s="551"/>
      <c r="I377" s="96"/>
    </row>
    <row r="378" spans="1:9" ht="17.100000000000001" customHeight="1">
      <c r="A378" s="547" t="s">
        <v>1973</v>
      </c>
      <c r="B378" s="548"/>
      <c r="C378" s="549"/>
      <c r="D378" s="548"/>
      <c r="E378" s="82"/>
      <c r="F378" s="82"/>
      <c r="G378" s="550"/>
      <c r="H378" s="551"/>
      <c r="I378" s="96"/>
    </row>
    <row r="379" spans="1:9" ht="17.100000000000001" customHeight="1">
      <c r="A379" s="547" t="s">
        <v>1973</v>
      </c>
      <c r="B379" s="548"/>
      <c r="C379" s="549"/>
      <c r="D379" s="548"/>
      <c r="E379" s="82"/>
      <c r="F379" s="82"/>
      <c r="G379" s="552"/>
      <c r="H379" s="553"/>
      <c r="I379" s="96"/>
    </row>
    <row r="380" spans="1:9" ht="17.100000000000001" customHeight="1">
      <c r="A380" s="547" t="s">
        <v>1973</v>
      </c>
      <c r="B380" s="548"/>
      <c r="C380" s="549"/>
      <c r="D380" s="548"/>
      <c r="E380" s="82"/>
      <c r="F380" s="82"/>
      <c r="G380" s="550"/>
      <c r="H380" s="551"/>
      <c r="I380" s="96"/>
    </row>
    <row r="381" spans="1:9" ht="18" customHeight="1">
      <c r="A381" s="547" t="s">
        <v>1973</v>
      </c>
      <c r="B381" s="548"/>
      <c r="C381" s="549"/>
      <c r="D381" s="548"/>
      <c r="E381" s="82"/>
      <c r="F381" s="82"/>
      <c r="G381" s="550"/>
      <c r="H381" s="551"/>
      <c r="I381" s="96"/>
    </row>
    <row r="382" spans="1:9" ht="17.100000000000001" customHeight="1">
      <c r="A382" s="547" t="s">
        <v>1973</v>
      </c>
      <c r="B382" s="548"/>
      <c r="C382" s="549"/>
      <c r="D382" s="548"/>
      <c r="E382" s="82"/>
      <c r="F382" s="82"/>
      <c r="G382" s="550"/>
      <c r="H382" s="551"/>
      <c r="I382" s="96"/>
    </row>
    <row r="383" spans="1:9" ht="17.100000000000001" customHeight="1">
      <c r="A383" s="547" t="s">
        <v>1973</v>
      </c>
      <c r="B383" s="548"/>
      <c r="C383" s="549"/>
      <c r="D383" s="548"/>
      <c r="E383" s="82"/>
      <c r="F383" s="82"/>
      <c r="G383" s="552"/>
      <c r="H383" s="553"/>
      <c r="I383" s="96"/>
    </row>
    <row r="384" spans="1:9" ht="17.100000000000001" customHeight="1">
      <c r="A384" s="547" t="s">
        <v>1973</v>
      </c>
      <c r="B384" s="548"/>
      <c r="C384" s="549"/>
      <c r="D384" s="548"/>
      <c r="E384" s="82"/>
      <c r="F384" s="82"/>
      <c r="G384" s="550"/>
      <c r="H384" s="551"/>
      <c r="I384" s="96"/>
    </row>
    <row r="385" spans="1:9" ht="18" customHeight="1">
      <c r="A385" s="547" t="s">
        <v>1973</v>
      </c>
      <c r="B385" s="548"/>
      <c r="C385" s="549"/>
      <c r="D385" s="548"/>
      <c r="E385" s="82"/>
      <c r="F385" s="82"/>
      <c r="G385" s="550"/>
      <c r="H385" s="551"/>
      <c r="I385" s="96"/>
    </row>
    <row r="386" spans="1:9" ht="17.100000000000001" customHeight="1">
      <c r="A386" s="547" t="s">
        <v>1973</v>
      </c>
      <c r="B386" s="548"/>
      <c r="C386" s="549"/>
      <c r="D386" s="548"/>
      <c r="E386" s="82"/>
      <c r="F386" s="82"/>
      <c r="G386" s="552"/>
      <c r="H386" s="553"/>
      <c r="I386" s="96"/>
    </row>
    <row r="387" spans="1:9" ht="17.100000000000001" customHeight="1">
      <c r="A387" s="547" t="s">
        <v>1973</v>
      </c>
      <c r="B387" s="548"/>
      <c r="C387" s="549"/>
      <c r="D387" s="548"/>
      <c r="E387" s="82"/>
      <c r="F387" s="82"/>
      <c r="G387" s="550"/>
      <c r="H387" s="551"/>
      <c r="I387" s="96"/>
    </row>
    <row r="388" spans="1:9" ht="17.100000000000001" customHeight="1">
      <c r="A388" s="547" t="s">
        <v>1973</v>
      </c>
      <c r="B388" s="548"/>
      <c r="C388" s="549"/>
      <c r="D388" s="548"/>
      <c r="E388" s="82"/>
      <c r="F388" s="82"/>
      <c r="G388" s="550"/>
      <c r="H388" s="551"/>
      <c r="I388" s="96"/>
    </row>
    <row r="389" spans="1:9" ht="18" customHeight="1">
      <c r="A389" s="547" t="s">
        <v>1973</v>
      </c>
      <c r="B389" s="548"/>
      <c r="C389" s="549"/>
      <c r="D389" s="548"/>
      <c r="E389" s="82"/>
      <c r="F389" s="82"/>
      <c r="G389" s="550"/>
      <c r="H389" s="551"/>
      <c r="I389" s="96"/>
    </row>
    <row r="390" spans="1:9" ht="17.100000000000001" customHeight="1">
      <c r="A390" s="547" t="s">
        <v>1973</v>
      </c>
      <c r="B390" s="548"/>
      <c r="C390" s="549"/>
      <c r="D390" s="548"/>
      <c r="E390" s="82"/>
      <c r="F390" s="82"/>
      <c r="G390" s="550"/>
      <c r="H390" s="551"/>
      <c r="I390" s="96"/>
    </row>
    <row r="391" spans="1:9" ht="17.100000000000001" customHeight="1">
      <c r="A391" s="547" t="s">
        <v>1973</v>
      </c>
      <c r="B391" s="548"/>
      <c r="C391" s="549"/>
      <c r="D391" s="548"/>
      <c r="E391" s="82"/>
      <c r="F391" s="82"/>
      <c r="G391" s="550"/>
      <c r="H391" s="551"/>
      <c r="I391" s="96"/>
    </row>
    <row r="392" spans="1:9" ht="17.100000000000001" customHeight="1">
      <c r="A392" s="547" t="s">
        <v>1973</v>
      </c>
      <c r="B392" s="548"/>
      <c r="C392" s="549"/>
      <c r="D392" s="548"/>
      <c r="E392" s="82"/>
      <c r="F392" s="82"/>
      <c r="G392" s="550"/>
      <c r="H392" s="551"/>
      <c r="I392" s="96"/>
    </row>
    <row r="393" spans="1:9" ht="18" customHeight="1">
      <c r="A393" s="547" t="s">
        <v>1973</v>
      </c>
      <c r="B393" s="548"/>
      <c r="C393" s="549"/>
      <c r="D393" s="548"/>
      <c r="E393" s="82"/>
      <c r="F393" s="82"/>
      <c r="G393" s="550"/>
      <c r="H393" s="551"/>
      <c r="I393" s="96"/>
    </row>
    <row r="394" spans="1:9" ht="17.100000000000001" customHeight="1">
      <c r="A394" s="547" t="s">
        <v>1973</v>
      </c>
      <c r="B394" s="548"/>
      <c r="C394" s="549"/>
      <c r="D394" s="548"/>
      <c r="E394" s="82"/>
      <c r="F394" s="82"/>
      <c r="G394" s="550"/>
      <c r="H394" s="551"/>
      <c r="I394" s="96"/>
    </row>
    <row r="395" spans="1:9" ht="17.100000000000001" customHeight="1">
      <c r="A395" s="547" t="s">
        <v>1973</v>
      </c>
      <c r="B395" s="548"/>
      <c r="C395" s="549"/>
      <c r="D395" s="548"/>
      <c r="E395" s="82"/>
      <c r="F395" s="82"/>
      <c r="G395" s="550"/>
      <c r="H395" s="551"/>
      <c r="I395" s="96"/>
    </row>
    <row r="396" spans="1:9" ht="17.100000000000001" customHeight="1">
      <c r="A396" s="547" t="s">
        <v>1973</v>
      </c>
      <c r="B396" s="548"/>
      <c r="C396" s="549"/>
      <c r="D396" s="548"/>
      <c r="E396" s="82"/>
      <c r="F396" s="82"/>
      <c r="G396" s="552"/>
      <c r="H396" s="553"/>
      <c r="I396" s="96"/>
    </row>
    <row r="397" spans="1:9" ht="18" customHeight="1">
      <c r="A397" s="547" t="s">
        <v>1973</v>
      </c>
      <c r="B397" s="548"/>
      <c r="C397" s="549"/>
      <c r="D397" s="548"/>
      <c r="E397" s="82"/>
      <c r="F397" s="82"/>
      <c r="G397" s="550"/>
      <c r="H397" s="551"/>
      <c r="I397" s="96"/>
    </row>
    <row r="398" spans="1:9" ht="17.100000000000001" customHeight="1">
      <c r="A398" s="547" t="s">
        <v>1973</v>
      </c>
      <c r="B398" s="548"/>
      <c r="C398" s="549"/>
      <c r="D398" s="548"/>
      <c r="E398" s="82"/>
      <c r="F398" s="82"/>
      <c r="G398" s="550"/>
      <c r="H398" s="551"/>
      <c r="I398" s="96"/>
    </row>
    <row r="399" spans="1:9" ht="17.100000000000001" customHeight="1">
      <c r="A399" s="547" t="s">
        <v>1973</v>
      </c>
      <c r="B399" s="548"/>
      <c r="C399" s="549"/>
      <c r="D399" s="548"/>
      <c r="E399" s="82"/>
      <c r="F399" s="82"/>
      <c r="G399" s="550"/>
      <c r="H399" s="551"/>
      <c r="I399" s="96"/>
    </row>
    <row r="400" spans="1:9" ht="17.100000000000001" customHeight="1">
      <c r="A400" s="547" t="s">
        <v>1973</v>
      </c>
      <c r="B400" s="548"/>
      <c r="C400" s="549"/>
      <c r="D400" s="548"/>
      <c r="E400" s="82"/>
      <c r="F400" s="82"/>
      <c r="G400" s="550"/>
      <c r="H400" s="551"/>
      <c r="I400" s="96"/>
    </row>
    <row r="401" spans="1:9" ht="18" customHeight="1">
      <c r="A401" s="547" t="s">
        <v>1973</v>
      </c>
      <c r="B401" s="548"/>
      <c r="C401" s="549"/>
      <c r="D401" s="548"/>
      <c r="E401" s="82"/>
      <c r="F401" s="82"/>
      <c r="G401" s="550"/>
      <c r="H401" s="551"/>
      <c r="I401" s="96"/>
    </row>
    <row r="402" spans="1:9" ht="17.100000000000001" customHeight="1">
      <c r="A402" s="547" t="s">
        <v>1973</v>
      </c>
      <c r="B402" s="548"/>
      <c r="C402" s="549"/>
      <c r="D402" s="548"/>
      <c r="E402" s="82"/>
      <c r="F402" s="82"/>
      <c r="G402" s="550"/>
      <c r="H402" s="551"/>
      <c r="I402" s="96"/>
    </row>
    <row r="403" spans="1:9" ht="17.100000000000001" customHeight="1">
      <c r="A403" s="547" t="s">
        <v>1973</v>
      </c>
      <c r="B403" s="548"/>
      <c r="C403" s="549"/>
      <c r="D403" s="548"/>
      <c r="E403" s="82"/>
      <c r="F403" s="82"/>
      <c r="G403" s="550"/>
      <c r="H403" s="551"/>
      <c r="I403" s="96"/>
    </row>
    <row r="404" spans="1:9" ht="48" customHeight="1">
      <c r="A404" s="537" t="s">
        <v>1970</v>
      </c>
      <c r="B404" s="538"/>
      <c r="C404" s="539"/>
      <c r="D404" s="538"/>
      <c r="E404" s="88"/>
      <c r="F404" s="88"/>
      <c r="G404" s="540"/>
      <c r="H404" s="541"/>
      <c r="I404" s="94"/>
    </row>
    <row r="405" spans="1:9" ht="17.100000000000001" customHeight="1">
      <c r="A405" s="542" t="s">
        <v>1973</v>
      </c>
      <c r="B405" s="543"/>
      <c r="C405" s="544"/>
      <c r="D405" s="543"/>
      <c r="E405" s="89"/>
      <c r="F405" s="89"/>
      <c r="G405" s="545"/>
      <c r="H405" s="546"/>
      <c r="I405" s="95"/>
    </row>
    <row r="406" spans="1:9" ht="17.100000000000001" customHeight="1">
      <c r="A406" s="547" t="s">
        <v>1973</v>
      </c>
      <c r="B406" s="548"/>
      <c r="C406" s="549"/>
      <c r="D406" s="548"/>
      <c r="E406" s="82"/>
      <c r="F406" s="82"/>
      <c r="G406" s="550"/>
      <c r="H406" s="551"/>
      <c r="I406" s="96"/>
    </row>
    <row r="407" spans="1:9" ht="18" customHeight="1">
      <c r="A407" s="547" t="s">
        <v>1973</v>
      </c>
      <c r="B407" s="548"/>
      <c r="C407" s="549"/>
      <c r="D407" s="548"/>
      <c r="E407" s="82"/>
      <c r="F407" s="82"/>
      <c r="G407" s="550"/>
      <c r="H407" s="551"/>
      <c r="I407" s="96"/>
    </row>
    <row r="408" spans="1:9" ht="17.100000000000001" customHeight="1">
      <c r="A408" s="547" t="s">
        <v>1973</v>
      </c>
      <c r="B408" s="548"/>
      <c r="C408" s="549"/>
      <c r="D408" s="548"/>
      <c r="E408" s="82"/>
      <c r="F408" s="82"/>
      <c r="G408" s="550"/>
      <c r="H408" s="551"/>
      <c r="I408" s="96"/>
    </row>
    <row r="409" spans="1:9" ht="17.100000000000001" customHeight="1">
      <c r="A409" s="547" t="s">
        <v>1973</v>
      </c>
      <c r="B409" s="548"/>
      <c r="C409" s="549"/>
      <c r="D409" s="548"/>
      <c r="E409" s="82"/>
      <c r="F409" s="82"/>
      <c r="G409" s="550"/>
      <c r="H409" s="551"/>
      <c r="I409" s="96"/>
    </row>
    <row r="410" spans="1:9" ht="17.100000000000001" customHeight="1">
      <c r="A410" s="547" t="s">
        <v>1973</v>
      </c>
      <c r="B410" s="548"/>
      <c r="C410" s="549"/>
      <c r="D410" s="548"/>
      <c r="E410" s="82"/>
      <c r="F410" s="82"/>
      <c r="G410" s="550"/>
      <c r="H410" s="551"/>
      <c r="I410" s="96"/>
    </row>
    <row r="411" spans="1:9" ht="18" customHeight="1">
      <c r="A411" s="547" t="s">
        <v>1973</v>
      </c>
      <c r="B411" s="548"/>
      <c r="C411" s="549"/>
      <c r="D411" s="548"/>
      <c r="E411" s="82"/>
      <c r="F411" s="82"/>
      <c r="G411" s="550"/>
      <c r="H411" s="551"/>
      <c r="I411" s="96"/>
    </row>
    <row r="412" spans="1:9" ht="17.100000000000001" customHeight="1">
      <c r="A412" s="547" t="s">
        <v>1973</v>
      </c>
      <c r="B412" s="548"/>
      <c r="C412" s="549"/>
      <c r="D412" s="548"/>
      <c r="E412" s="82"/>
      <c r="F412" s="82"/>
      <c r="G412" s="550"/>
      <c r="H412" s="551"/>
      <c r="I412" s="96"/>
    </row>
    <row r="413" spans="1:9" ht="17.100000000000001" customHeight="1">
      <c r="A413" s="547" t="s">
        <v>1973</v>
      </c>
      <c r="B413" s="548"/>
      <c r="C413" s="549"/>
      <c r="D413" s="548"/>
      <c r="E413" s="82"/>
      <c r="F413" s="82"/>
      <c r="G413" s="550"/>
      <c r="H413" s="551"/>
      <c r="I413" s="96"/>
    </row>
    <row r="414" spans="1:9" ht="17.100000000000001" customHeight="1">
      <c r="A414" s="547" t="s">
        <v>1973</v>
      </c>
      <c r="B414" s="548"/>
      <c r="C414" s="549"/>
      <c r="D414" s="548"/>
      <c r="E414" s="82"/>
      <c r="F414" s="82"/>
      <c r="G414" s="550"/>
      <c r="H414" s="551"/>
      <c r="I414" s="96"/>
    </row>
    <row r="415" spans="1:9" ht="18" customHeight="1">
      <c r="A415" s="547" t="s">
        <v>1973</v>
      </c>
      <c r="B415" s="548"/>
      <c r="C415" s="549"/>
      <c r="D415" s="548"/>
      <c r="E415" s="82"/>
      <c r="F415" s="82"/>
      <c r="G415" s="552"/>
      <c r="H415" s="553"/>
      <c r="I415" s="96"/>
    </row>
    <row r="416" spans="1:9" ht="17.100000000000001" customHeight="1">
      <c r="A416" s="547" t="s">
        <v>1973</v>
      </c>
      <c r="B416" s="548"/>
      <c r="C416" s="549"/>
      <c r="D416" s="548"/>
      <c r="E416" s="82"/>
      <c r="F416" s="82"/>
      <c r="G416" s="550"/>
      <c r="H416" s="551"/>
      <c r="I416" s="96"/>
    </row>
    <row r="417" spans="1:9" ht="17.100000000000001" customHeight="1">
      <c r="A417" s="547" t="s">
        <v>1973</v>
      </c>
      <c r="B417" s="548"/>
      <c r="C417" s="549"/>
      <c r="D417" s="548"/>
      <c r="E417" s="82"/>
      <c r="F417" s="82"/>
      <c r="G417" s="550"/>
      <c r="H417" s="551"/>
      <c r="I417" s="96"/>
    </row>
    <row r="418" spans="1:9" ht="17.100000000000001" customHeight="1">
      <c r="A418" s="547" t="s">
        <v>1973</v>
      </c>
      <c r="B418" s="548"/>
      <c r="C418" s="549"/>
      <c r="D418" s="548"/>
      <c r="E418" s="82"/>
      <c r="F418" s="82"/>
      <c r="G418" s="550"/>
      <c r="H418" s="551"/>
      <c r="I418" s="96"/>
    </row>
    <row r="419" spans="1:9" ht="18" customHeight="1">
      <c r="A419" s="547" t="s">
        <v>1973</v>
      </c>
      <c r="B419" s="548"/>
      <c r="C419" s="549"/>
      <c r="D419" s="548"/>
      <c r="E419" s="82"/>
      <c r="F419" s="82"/>
      <c r="G419" s="550"/>
      <c r="H419" s="551"/>
      <c r="I419" s="96"/>
    </row>
    <row r="420" spans="1:9" ht="17.100000000000001" customHeight="1">
      <c r="A420" s="547" t="s">
        <v>1973</v>
      </c>
      <c r="B420" s="548"/>
      <c r="C420" s="549"/>
      <c r="D420" s="548"/>
      <c r="E420" s="82"/>
      <c r="F420" s="82"/>
      <c r="G420" s="550"/>
      <c r="H420" s="551"/>
      <c r="I420" s="96"/>
    </row>
    <row r="421" spans="1:9" ht="17.100000000000001" customHeight="1">
      <c r="A421" s="547" t="s">
        <v>1973</v>
      </c>
      <c r="B421" s="548"/>
      <c r="C421" s="549"/>
      <c r="D421" s="548"/>
      <c r="E421" s="82"/>
      <c r="F421" s="82"/>
      <c r="G421" s="550"/>
      <c r="H421" s="551"/>
      <c r="I421" s="96"/>
    </row>
    <row r="422" spans="1:9" ht="17.100000000000001" customHeight="1">
      <c r="A422" s="547" t="s">
        <v>1973</v>
      </c>
      <c r="B422" s="548"/>
      <c r="C422" s="549"/>
      <c r="D422" s="548"/>
      <c r="E422" s="82"/>
      <c r="F422" s="82"/>
      <c r="G422" s="552"/>
      <c r="H422" s="553"/>
      <c r="I422" s="96"/>
    </row>
    <row r="423" spans="1:9" ht="18" customHeight="1">
      <c r="A423" s="547" t="s">
        <v>1973</v>
      </c>
      <c r="B423" s="548"/>
      <c r="C423" s="549"/>
      <c r="D423" s="548"/>
      <c r="E423" s="82"/>
      <c r="F423" s="82"/>
      <c r="G423" s="550"/>
      <c r="H423" s="551"/>
      <c r="I423" s="96"/>
    </row>
    <row r="424" spans="1:9" ht="17.100000000000001" customHeight="1">
      <c r="A424" s="547" t="s">
        <v>1973</v>
      </c>
      <c r="B424" s="548"/>
      <c r="C424" s="549"/>
      <c r="D424" s="548"/>
      <c r="E424" s="82"/>
      <c r="F424" s="82"/>
      <c r="G424" s="550"/>
      <c r="H424" s="551"/>
      <c r="I424" s="96"/>
    </row>
    <row r="425" spans="1:9" ht="17.100000000000001" customHeight="1">
      <c r="A425" s="547" t="s">
        <v>1973</v>
      </c>
      <c r="B425" s="548"/>
      <c r="C425" s="549"/>
      <c r="D425" s="548"/>
      <c r="E425" s="82"/>
      <c r="F425" s="82"/>
      <c r="G425" s="550"/>
      <c r="H425" s="551"/>
      <c r="I425" s="96"/>
    </row>
    <row r="426" spans="1:9" ht="17.100000000000001" customHeight="1">
      <c r="A426" s="547" t="s">
        <v>1973</v>
      </c>
      <c r="B426" s="548"/>
      <c r="C426" s="549"/>
      <c r="D426" s="548"/>
      <c r="E426" s="82"/>
      <c r="F426" s="82"/>
      <c r="G426" s="550"/>
      <c r="H426" s="551"/>
      <c r="I426" s="96"/>
    </row>
    <row r="427" spans="1:9" ht="18" customHeight="1">
      <c r="A427" s="547" t="s">
        <v>1973</v>
      </c>
      <c r="B427" s="548"/>
      <c r="C427" s="549"/>
      <c r="D427" s="548"/>
      <c r="E427" s="82"/>
      <c r="F427" s="82"/>
      <c r="G427" s="550"/>
      <c r="H427" s="551"/>
      <c r="I427" s="96"/>
    </row>
    <row r="428" spans="1:9" ht="17.100000000000001" customHeight="1">
      <c r="A428" s="547" t="s">
        <v>1973</v>
      </c>
      <c r="B428" s="548"/>
      <c r="C428" s="549"/>
      <c r="D428" s="548"/>
      <c r="E428" s="82"/>
      <c r="F428" s="82"/>
      <c r="G428" s="550"/>
      <c r="H428" s="551"/>
      <c r="I428" s="96"/>
    </row>
    <row r="429" spans="1:9" ht="17.100000000000001" customHeight="1">
      <c r="A429" s="547" t="s">
        <v>1973</v>
      </c>
      <c r="B429" s="548"/>
      <c r="C429" s="549"/>
      <c r="D429" s="548"/>
      <c r="E429" s="82"/>
      <c r="F429" s="82"/>
      <c r="G429" s="550"/>
      <c r="H429" s="551"/>
      <c r="I429" s="96"/>
    </row>
    <row r="430" spans="1:9" ht="17.100000000000001" customHeight="1">
      <c r="A430" s="547" t="s">
        <v>1973</v>
      </c>
      <c r="B430" s="548"/>
      <c r="C430" s="549"/>
      <c r="D430" s="548"/>
      <c r="E430" s="82"/>
      <c r="F430" s="82"/>
      <c r="G430" s="550"/>
      <c r="H430" s="551"/>
      <c r="I430" s="96"/>
    </row>
    <row r="431" spans="1:9" ht="18" customHeight="1">
      <c r="A431" s="547" t="s">
        <v>1973</v>
      </c>
      <c r="B431" s="548"/>
      <c r="C431" s="549"/>
      <c r="D431" s="548"/>
      <c r="E431" s="82"/>
      <c r="F431" s="82"/>
      <c r="G431" s="552"/>
      <c r="H431" s="553"/>
      <c r="I431" s="96"/>
    </row>
    <row r="432" spans="1:9" ht="17.100000000000001" customHeight="1">
      <c r="A432" s="547" t="s">
        <v>1973</v>
      </c>
      <c r="B432" s="548"/>
      <c r="C432" s="549"/>
      <c r="D432" s="548"/>
      <c r="E432" s="82"/>
      <c r="F432" s="82"/>
      <c r="G432" s="550"/>
      <c r="H432" s="551"/>
      <c r="I432" s="96"/>
    </row>
    <row r="433" spans="1:9" ht="17.100000000000001" customHeight="1">
      <c r="A433" s="547" t="s">
        <v>1973</v>
      </c>
      <c r="B433" s="548"/>
      <c r="C433" s="549"/>
      <c r="D433" s="548"/>
      <c r="E433" s="82"/>
      <c r="F433" s="82"/>
      <c r="G433" s="550"/>
      <c r="H433" s="551"/>
      <c r="I433" s="96"/>
    </row>
    <row r="434" spans="1:9" ht="17.100000000000001" customHeight="1">
      <c r="A434" s="547" t="s">
        <v>1973</v>
      </c>
      <c r="B434" s="548"/>
      <c r="C434" s="549"/>
      <c r="D434" s="548"/>
      <c r="E434" s="82"/>
      <c r="F434" s="82"/>
      <c r="G434" s="550"/>
      <c r="H434" s="551"/>
      <c r="I434" s="96"/>
    </row>
    <row r="435" spans="1:9" ht="18" customHeight="1">
      <c r="A435" s="547" t="s">
        <v>1973</v>
      </c>
      <c r="B435" s="548"/>
      <c r="C435" s="549"/>
      <c r="D435" s="548"/>
      <c r="E435" s="82"/>
      <c r="F435" s="82"/>
      <c r="G435" s="550"/>
      <c r="H435" s="551"/>
      <c r="I435" s="96"/>
    </row>
    <row r="436" spans="1:9" ht="17.100000000000001" customHeight="1">
      <c r="A436" s="547" t="s">
        <v>1973</v>
      </c>
      <c r="B436" s="548"/>
      <c r="C436" s="549"/>
      <c r="D436" s="548"/>
      <c r="E436" s="82"/>
      <c r="F436" s="82"/>
      <c r="G436" s="550"/>
      <c r="H436" s="551"/>
      <c r="I436" s="96"/>
    </row>
    <row r="437" spans="1:9" ht="17.100000000000001" customHeight="1">
      <c r="A437" s="547" t="s">
        <v>1973</v>
      </c>
      <c r="B437" s="548"/>
      <c r="C437" s="549"/>
      <c r="D437" s="548"/>
      <c r="E437" s="82"/>
      <c r="F437" s="82"/>
      <c r="G437" s="550"/>
      <c r="H437" s="551"/>
      <c r="I437" s="96"/>
    </row>
    <row r="438" spans="1:9" ht="17.100000000000001" customHeight="1">
      <c r="A438" s="547" t="s">
        <v>1973</v>
      </c>
      <c r="B438" s="548"/>
      <c r="C438" s="549"/>
      <c r="D438" s="548"/>
      <c r="E438" s="82"/>
      <c r="F438" s="82"/>
      <c r="G438" s="550"/>
      <c r="H438" s="551"/>
      <c r="I438" s="96"/>
    </row>
    <row r="439" spans="1:9" ht="18" customHeight="1">
      <c r="A439" s="547" t="s">
        <v>1973</v>
      </c>
      <c r="B439" s="548"/>
      <c r="C439" s="549"/>
      <c r="D439" s="548"/>
      <c r="E439" s="82"/>
      <c r="F439" s="82"/>
      <c r="G439" s="550"/>
      <c r="H439" s="551"/>
      <c r="I439" s="96"/>
    </row>
    <row r="440" spans="1:9" ht="17.100000000000001" customHeight="1">
      <c r="A440" s="547" t="s">
        <v>1973</v>
      </c>
      <c r="B440" s="548"/>
      <c r="C440" s="549"/>
      <c r="D440" s="548"/>
      <c r="E440" s="82"/>
      <c r="F440" s="82"/>
      <c r="G440" s="550"/>
      <c r="H440" s="551"/>
      <c r="I440" s="96"/>
    </row>
    <row r="441" spans="1:9" ht="17.100000000000001" customHeight="1">
      <c r="A441" s="547" t="s">
        <v>1973</v>
      </c>
      <c r="B441" s="548"/>
      <c r="C441" s="549"/>
      <c r="D441" s="548"/>
      <c r="E441" s="82"/>
      <c r="F441" s="82"/>
      <c r="G441" s="550"/>
      <c r="H441" s="551"/>
      <c r="I441" s="96"/>
    </row>
    <row r="442" spans="1:9" ht="48" customHeight="1">
      <c r="A442" s="537" t="s">
        <v>1970</v>
      </c>
      <c r="B442" s="538"/>
      <c r="C442" s="539"/>
      <c r="D442" s="538"/>
      <c r="E442" s="88"/>
      <c r="F442" s="88"/>
      <c r="G442" s="540"/>
      <c r="H442" s="541"/>
      <c r="I442" s="94"/>
    </row>
    <row r="443" spans="1:9" ht="31.5" customHeight="1">
      <c r="A443" s="542" t="s">
        <v>1973</v>
      </c>
      <c r="B443" s="543"/>
      <c r="C443" s="556"/>
      <c r="D443" s="557"/>
      <c r="E443" s="89"/>
      <c r="F443" s="89"/>
      <c r="G443" s="558"/>
      <c r="H443" s="559"/>
      <c r="I443" s="95"/>
    </row>
    <row r="444" spans="1:9" ht="17.100000000000001" customHeight="1">
      <c r="A444" s="547" t="s">
        <v>1973</v>
      </c>
      <c r="B444" s="548"/>
      <c r="C444" s="549"/>
      <c r="D444" s="548"/>
      <c r="E444" s="82"/>
      <c r="F444" s="82"/>
      <c r="G444" s="550"/>
      <c r="H444" s="551"/>
      <c r="I444" s="96"/>
    </row>
    <row r="445" spans="1:9" ht="17.100000000000001" customHeight="1">
      <c r="A445" s="547" t="s">
        <v>1973</v>
      </c>
      <c r="B445" s="548"/>
      <c r="C445" s="549"/>
      <c r="D445" s="548"/>
      <c r="E445" s="82"/>
      <c r="F445" s="82"/>
      <c r="G445" s="552"/>
      <c r="H445" s="553"/>
      <c r="I445" s="96"/>
    </row>
    <row r="446" spans="1:9" ht="17.100000000000001" customHeight="1">
      <c r="A446" s="547" t="s">
        <v>1973</v>
      </c>
      <c r="B446" s="548"/>
      <c r="C446" s="549"/>
      <c r="D446" s="548"/>
      <c r="E446" s="82"/>
      <c r="F446" s="82"/>
      <c r="G446" s="550"/>
      <c r="H446" s="551"/>
      <c r="I446" s="96"/>
    </row>
    <row r="447" spans="1:9" ht="18" customHeight="1">
      <c r="A447" s="547" t="s">
        <v>1973</v>
      </c>
      <c r="B447" s="548"/>
      <c r="C447" s="549"/>
      <c r="D447" s="548"/>
      <c r="E447" s="82"/>
      <c r="F447" s="82"/>
      <c r="G447" s="552"/>
      <c r="H447" s="553"/>
      <c r="I447" s="96"/>
    </row>
    <row r="448" spans="1:9" ht="17.100000000000001" customHeight="1">
      <c r="A448" s="547" t="s">
        <v>1973</v>
      </c>
      <c r="B448" s="548"/>
      <c r="C448" s="549"/>
      <c r="D448" s="548"/>
      <c r="E448" s="82"/>
      <c r="F448" s="82"/>
      <c r="G448" s="550"/>
      <c r="H448" s="551"/>
      <c r="I448" s="96"/>
    </row>
    <row r="449" spans="1:9" ht="17.100000000000001" customHeight="1">
      <c r="A449" s="547" t="s">
        <v>1973</v>
      </c>
      <c r="B449" s="548"/>
      <c r="C449" s="549"/>
      <c r="D449" s="548"/>
      <c r="E449" s="82"/>
      <c r="F449" s="82"/>
      <c r="G449" s="550"/>
      <c r="H449" s="551"/>
      <c r="I449" s="96"/>
    </row>
    <row r="450" spans="1:9" ht="17.100000000000001" customHeight="1">
      <c r="A450" s="547" t="s">
        <v>1973</v>
      </c>
      <c r="B450" s="548"/>
      <c r="C450" s="549"/>
      <c r="D450" s="548"/>
      <c r="E450" s="82"/>
      <c r="F450" s="82"/>
      <c r="G450" s="550"/>
      <c r="H450" s="551"/>
      <c r="I450" s="96"/>
    </row>
    <row r="451" spans="1:9" ht="18" customHeight="1">
      <c r="A451" s="547" t="s">
        <v>1973</v>
      </c>
      <c r="B451" s="548"/>
      <c r="C451" s="549"/>
      <c r="D451" s="548"/>
      <c r="E451" s="82"/>
      <c r="F451" s="82"/>
      <c r="G451" s="550"/>
      <c r="H451" s="551"/>
      <c r="I451" s="96"/>
    </row>
    <row r="452" spans="1:9" ht="17.100000000000001" customHeight="1">
      <c r="A452" s="547" t="s">
        <v>1973</v>
      </c>
      <c r="B452" s="548"/>
      <c r="C452" s="549"/>
      <c r="D452" s="548"/>
      <c r="E452" s="82"/>
      <c r="F452" s="82"/>
      <c r="G452" s="550"/>
      <c r="H452" s="551"/>
      <c r="I452" s="96"/>
    </row>
    <row r="453" spans="1:9" ht="17.100000000000001" customHeight="1">
      <c r="A453" s="547" t="s">
        <v>1973</v>
      </c>
      <c r="B453" s="548"/>
      <c r="C453" s="549"/>
      <c r="D453" s="548"/>
      <c r="E453" s="82"/>
      <c r="F453" s="82"/>
      <c r="G453" s="550"/>
      <c r="H453" s="551"/>
      <c r="I453" s="96"/>
    </row>
    <row r="454" spans="1:9" ht="17.100000000000001" customHeight="1">
      <c r="A454" s="547" t="s">
        <v>1973</v>
      </c>
      <c r="B454" s="548"/>
      <c r="C454" s="549"/>
      <c r="D454" s="548"/>
      <c r="E454" s="82"/>
      <c r="F454" s="82"/>
      <c r="G454" s="550"/>
      <c r="H454" s="551"/>
      <c r="I454" s="96"/>
    </row>
    <row r="455" spans="1:9" ht="18" customHeight="1">
      <c r="A455" s="547" t="s">
        <v>1973</v>
      </c>
      <c r="B455" s="548"/>
      <c r="C455" s="549"/>
      <c r="D455" s="548"/>
      <c r="E455" s="82"/>
      <c r="F455" s="82"/>
      <c r="G455" s="550"/>
      <c r="H455" s="551"/>
      <c r="I455" s="96"/>
    </row>
    <row r="456" spans="1:9" ht="17.100000000000001" customHeight="1">
      <c r="A456" s="547" t="s">
        <v>1973</v>
      </c>
      <c r="B456" s="548"/>
      <c r="C456" s="549"/>
      <c r="D456" s="548"/>
      <c r="E456" s="82"/>
      <c r="F456" s="82"/>
      <c r="G456" s="552"/>
      <c r="H456" s="553"/>
      <c r="I456" s="96"/>
    </row>
    <row r="457" spans="1:9" ht="17.100000000000001" customHeight="1">
      <c r="A457" s="547" t="s">
        <v>1973</v>
      </c>
      <c r="B457" s="548"/>
      <c r="C457" s="549"/>
      <c r="D457" s="548"/>
      <c r="E457" s="82"/>
      <c r="F457" s="82"/>
      <c r="G457" s="550"/>
      <c r="H457" s="551"/>
      <c r="I457" s="96"/>
    </row>
    <row r="458" spans="1:9" ht="17.100000000000001" customHeight="1">
      <c r="A458" s="547" t="s">
        <v>1973</v>
      </c>
      <c r="B458" s="548"/>
      <c r="C458" s="549"/>
      <c r="D458" s="548"/>
      <c r="E458" s="82"/>
      <c r="F458" s="82"/>
      <c r="G458" s="550"/>
      <c r="H458" s="551"/>
      <c r="I458" s="96"/>
    </row>
    <row r="459" spans="1:9" ht="18" customHeight="1">
      <c r="A459" s="547" t="s">
        <v>1973</v>
      </c>
      <c r="B459" s="548"/>
      <c r="C459" s="549"/>
      <c r="D459" s="548"/>
      <c r="E459" s="82"/>
      <c r="F459" s="82"/>
      <c r="G459" s="550"/>
      <c r="H459" s="551"/>
      <c r="I459" s="96"/>
    </row>
    <row r="460" spans="1:9" ht="17.100000000000001" customHeight="1">
      <c r="A460" s="547" t="s">
        <v>1973</v>
      </c>
      <c r="B460" s="548"/>
      <c r="C460" s="549"/>
      <c r="D460" s="548"/>
      <c r="E460" s="82"/>
      <c r="F460" s="82"/>
      <c r="G460" s="552"/>
      <c r="H460" s="553"/>
      <c r="I460" s="96"/>
    </row>
    <row r="461" spans="1:9" ht="17.100000000000001" customHeight="1">
      <c r="A461" s="547" t="s">
        <v>1973</v>
      </c>
      <c r="B461" s="548"/>
      <c r="C461" s="549"/>
      <c r="D461" s="548"/>
      <c r="E461" s="82"/>
      <c r="F461" s="82"/>
      <c r="G461" s="552"/>
      <c r="H461" s="553"/>
      <c r="I461" s="96"/>
    </row>
    <row r="462" spans="1:9" ht="17.100000000000001" customHeight="1">
      <c r="A462" s="547" t="s">
        <v>1973</v>
      </c>
      <c r="B462" s="548"/>
      <c r="C462" s="549"/>
      <c r="D462" s="548"/>
      <c r="E462" s="82"/>
      <c r="F462" s="82"/>
      <c r="G462" s="550"/>
      <c r="H462" s="551"/>
      <c r="I462" s="96"/>
    </row>
    <row r="463" spans="1:9" ht="28.05" customHeight="1">
      <c r="A463" s="547" t="s">
        <v>1973</v>
      </c>
      <c r="B463" s="548"/>
      <c r="C463" s="549"/>
      <c r="D463" s="548"/>
      <c r="E463" s="82"/>
      <c r="F463" s="82"/>
      <c r="G463" s="550"/>
      <c r="H463" s="551"/>
      <c r="I463" s="96"/>
    </row>
    <row r="464" spans="1:9" ht="28.05" customHeight="1">
      <c r="A464" s="547" t="s">
        <v>1972</v>
      </c>
      <c r="B464" s="548"/>
      <c r="C464" s="549"/>
      <c r="D464" s="548"/>
      <c r="E464" s="82"/>
      <c r="F464" s="82"/>
      <c r="G464" s="550"/>
      <c r="H464" s="551"/>
      <c r="I464" s="96"/>
    </row>
    <row r="465" spans="1:9" ht="17.100000000000001" customHeight="1">
      <c r="A465" s="547" t="s">
        <v>1972</v>
      </c>
      <c r="B465" s="548"/>
      <c r="C465" s="549"/>
      <c r="D465" s="548"/>
      <c r="E465" s="82"/>
      <c r="F465" s="82"/>
      <c r="G465" s="550"/>
      <c r="H465" s="551"/>
      <c r="I465" s="96"/>
    </row>
    <row r="466" spans="1:9" ht="17.100000000000001" customHeight="1">
      <c r="A466" s="547" t="s">
        <v>1972</v>
      </c>
      <c r="B466" s="548"/>
      <c r="C466" s="549"/>
      <c r="D466" s="548"/>
      <c r="E466" s="82"/>
      <c r="F466" s="82"/>
      <c r="G466" s="552"/>
      <c r="H466" s="553"/>
      <c r="I466" s="96"/>
    </row>
    <row r="467" spans="1:9" ht="18" customHeight="1">
      <c r="A467" s="547" t="s">
        <v>1972</v>
      </c>
      <c r="B467" s="548"/>
      <c r="C467" s="549"/>
      <c r="D467" s="548"/>
      <c r="E467" s="82"/>
      <c r="F467" s="82"/>
      <c r="G467" s="550"/>
      <c r="H467" s="551"/>
      <c r="I467" s="96"/>
    </row>
    <row r="468" spans="1:9" ht="17.100000000000001" customHeight="1">
      <c r="A468" s="547" t="s">
        <v>1972</v>
      </c>
      <c r="B468" s="548"/>
      <c r="C468" s="549"/>
      <c r="D468" s="548"/>
      <c r="E468" s="82"/>
      <c r="F468" s="82"/>
      <c r="G468" s="552"/>
      <c r="H468" s="553"/>
      <c r="I468" s="96"/>
    </row>
    <row r="469" spans="1:9" ht="17.100000000000001" customHeight="1">
      <c r="A469" s="547" t="s">
        <v>1972</v>
      </c>
      <c r="B469" s="548"/>
      <c r="C469" s="549"/>
      <c r="D469" s="548"/>
      <c r="E469" s="82"/>
      <c r="F469" s="82"/>
      <c r="G469" s="550"/>
      <c r="H469" s="551"/>
      <c r="I469" s="96"/>
    </row>
    <row r="470" spans="1:9" ht="17.100000000000001" customHeight="1">
      <c r="A470" s="547" t="s">
        <v>1972</v>
      </c>
      <c r="B470" s="548"/>
      <c r="C470" s="549"/>
      <c r="D470" s="548"/>
      <c r="E470" s="82"/>
      <c r="F470" s="82"/>
      <c r="G470" s="550"/>
      <c r="H470" s="551"/>
      <c r="I470" s="96"/>
    </row>
    <row r="471" spans="1:9" ht="18" customHeight="1">
      <c r="A471" s="547" t="s">
        <v>1972</v>
      </c>
      <c r="B471" s="548"/>
      <c r="C471" s="549"/>
      <c r="D471" s="548"/>
      <c r="E471" s="82"/>
      <c r="F471" s="82"/>
      <c r="G471" s="552"/>
      <c r="H471" s="553"/>
      <c r="I471" s="96"/>
    </row>
    <row r="472" spans="1:9" ht="17.100000000000001" customHeight="1">
      <c r="A472" s="547" t="s">
        <v>1972</v>
      </c>
      <c r="B472" s="548"/>
      <c r="C472" s="549"/>
      <c r="D472" s="548"/>
      <c r="E472" s="82"/>
      <c r="F472" s="82"/>
      <c r="G472" s="552"/>
      <c r="H472" s="553"/>
      <c r="I472" s="96"/>
    </row>
    <row r="473" spans="1:9" ht="17.100000000000001" customHeight="1">
      <c r="A473" s="547" t="s">
        <v>1972</v>
      </c>
      <c r="B473" s="548"/>
      <c r="C473" s="549"/>
      <c r="D473" s="548"/>
      <c r="E473" s="82"/>
      <c r="F473" s="82"/>
      <c r="G473" s="550"/>
      <c r="H473" s="551"/>
      <c r="I473" s="96"/>
    </row>
    <row r="474" spans="1:9" ht="17.100000000000001" customHeight="1">
      <c r="A474" s="547" t="s">
        <v>1972</v>
      </c>
      <c r="B474" s="548"/>
      <c r="C474" s="549"/>
      <c r="D474" s="548"/>
      <c r="E474" s="82"/>
      <c r="F474" s="82"/>
      <c r="G474" s="550"/>
      <c r="H474" s="551"/>
      <c r="I474" s="96"/>
    </row>
    <row r="475" spans="1:9" ht="18" customHeight="1">
      <c r="A475" s="547" t="s">
        <v>1972</v>
      </c>
      <c r="B475" s="548"/>
      <c r="C475" s="549"/>
      <c r="D475" s="548"/>
      <c r="E475" s="82"/>
      <c r="F475" s="82"/>
      <c r="G475" s="552"/>
      <c r="H475" s="553"/>
      <c r="I475" s="96"/>
    </row>
    <row r="476" spans="1:9" ht="31.5" customHeight="1">
      <c r="A476" s="547" t="s">
        <v>1972</v>
      </c>
      <c r="B476" s="548"/>
      <c r="C476" s="554"/>
      <c r="D476" s="555"/>
      <c r="E476" s="82"/>
      <c r="F476" s="82"/>
      <c r="G476" s="550"/>
      <c r="H476" s="551"/>
      <c r="I476" s="96"/>
    </row>
    <row r="477" spans="1:9" ht="48" customHeight="1">
      <c r="A477" s="537" t="s">
        <v>1970</v>
      </c>
      <c r="B477" s="538"/>
      <c r="C477" s="539"/>
      <c r="D477" s="538"/>
      <c r="E477" s="88"/>
      <c r="F477" s="88"/>
      <c r="G477" s="540"/>
      <c r="H477" s="541"/>
      <c r="I477" s="94"/>
    </row>
    <row r="478" spans="1:9" ht="31.5" customHeight="1">
      <c r="A478" s="542" t="s">
        <v>1972</v>
      </c>
      <c r="B478" s="543"/>
      <c r="C478" s="556"/>
      <c r="D478" s="557"/>
      <c r="E478" s="89"/>
      <c r="F478" s="89"/>
      <c r="G478" s="545"/>
      <c r="H478" s="546"/>
      <c r="I478" s="95"/>
    </row>
    <row r="479" spans="1:9" ht="17.100000000000001" customHeight="1">
      <c r="A479" s="547" t="s">
        <v>1972</v>
      </c>
      <c r="B479" s="548"/>
      <c r="C479" s="549"/>
      <c r="D479" s="548"/>
      <c r="E479" s="82"/>
      <c r="F479" s="82"/>
      <c r="G479" s="550"/>
      <c r="H479" s="551"/>
      <c r="I479" s="96"/>
    </row>
    <row r="480" spans="1:9" ht="17.100000000000001" customHeight="1">
      <c r="A480" s="547" t="s">
        <v>1972</v>
      </c>
      <c r="B480" s="548"/>
      <c r="C480" s="549"/>
      <c r="D480" s="548"/>
      <c r="E480" s="82"/>
      <c r="F480" s="82"/>
      <c r="G480" s="550"/>
      <c r="H480" s="551"/>
      <c r="I480" s="96"/>
    </row>
    <row r="481" spans="1:9" ht="17.100000000000001" customHeight="1">
      <c r="A481" s="547" t="s">
        <v>1972</v>
      </c>
      <c r="B481" s="548"/>
      <c r="C481" s="549"/>
      <c r="D481" s="548"/>
      <c r="E481" s="82"/>
      <c r="F481" s="82"/>
      <c r="G481" s="552"/>
      <c r="H481" s="553"/>
      <c r="I481" s="96"/>
    </row>
    <row r="482" spans="1:9" ht="18" customHeight="1">
      <c r="A482" s="547" t="s">
        <v>1972</v>
      </c>
      <c r="B482" s="548"/>
      <c r="C482" s="549"/>
      <c r="D482" s="548"/>
      <c r="E482" s="82"/>
      <c r="F482" s="82"/>
      <c r="G482" s="552"/>
      <c r="H482" s="553"/>
      <c r="I482" s="96"/>
    </row>
    <row r="483" spans="1:9" ht="17.100000000000001" customHeight="1">
      <c r="A483" s="547" t="s">
        <v>1972</v>
      </c>
      <c r="B483" s="548"/>
      <c r="C483" s="549"/>
      <c r="D483" s="548"/>
      <c r="E483" s="82"/>
      <c r="F483" s="82"/>
      <c r="G483" s="552"/>
      <c r="H483" s="553"/>
      <c r="I483" s="96"/>
    </row>
    <row r="484" spans="1:9" ht="31.5" customHeight="1">
      <c r="A484" s="547" t="s">
        <v>1972</v>
      </c>
      <c r="B484" s="548"/>
      <c r="C484" s="554"/>
      <c r="D484" s="555"/>
      <c r="E484" s="82"/>
      <c r="F484" s="82"/>
      <c r="G484" s="550"/>
      <c r="H484" s="551"/>
      <c r="I484" s="96"/>
    </row>
    <row r="485" spans="1:9" ht="17.100000000000001" customHeight="1">
      <c r="A485" s="547" t="s">
        <v>1972</v>
      </c>
      <c r="B485" s="548"/>
      <c r="C485" s="549"/>
      <c r="D485" s="548"/>
      <c r="E485" s="82"/>
      <c r="F485" s="82"/>
      <c r="G485" s="552"/>
      <c r="H485" s="553"/>
      <c r="I485" s="96"/>
    </row>
    <row r="486" spans="1:9" ht="17.100000000000001" customHeight="1">
      <c r="A486" s="547" t="s">
        <v>1972</v>
      </c>
      <c r="B486" s="548"/>
      <c r="C486" s="549"/>
      <c r="D486" s="548"/>
      <c r="E486" s="82"/>
      <c r="F486" s="82"/>
      <c r="G486" s="550"/>
      <c r="H486" s="551"/>
      <c r="I486" s="96"/>
    </row>
    <row r="487" spans="1:9" ht="17.100000000000001" customHeight="1">
      <c r="A487" s="547" t="s">
        <v>1971</v>
      </c>
      <c r="B487" s="548"/>
      <c r="C487" s="549"/>
      <c r="D487" s="548"/>
      <c r="E487" s="82"/>
      <c r="F487" s="82"/>
      <c r="G487" s="550"/>
      <c r="H487" s="551"/>
      <c r="I487" s="96"/>
    </row>
    <row r="488" spans="1:9" ht="18" customHeight="1">
      <c r="A488" s="547" t="s">
        <v>1971</v>
      </c>
      <c r="B488" s="548"/>
      <c r="C488" s="549"/>
      <c r="D488" s="548"/>
      <c r="E488" s="82"/>
      <c r="F488" s="82"/>
      <c r="G488" s="550"/>
      <c r="H488" s="551"/>
      <c r="I488" s="96"/>
    </row>
    <row r="489" spans="1:9" ht="17.100000000000001" customHeight="1">
      <c r="A489" s="547" t="s">
        <v>1971</v>
      </c>
      <c r="B489" s="548"/>
      <c r="C489" s="549"/>
      <c r="D489" s="548"/>
      <c r="E489" s="82"/>
      <c r="F489" s="82"/>
      <c r="G489" s="552"/>
      <c r="H489" s="553"/>
      <c r="I489" s="96"/>
    </row>
    <row r="490" spans="1:9" ht="17.100000000000001" customHeight="1">
      <c r="A490" s="547" t="s">
        <v>1971</v>
      </c>
      <c r="B490" s="548"/>
      <c r="C490" s="549"/>
      <c r="D490" s="548"/>
      <c r="E490" s="82"/>
      <c r="F490" s="82"/>
      <c r="G490" s="552"/>
      <c r="H490" s="553"/>
      <c r="I490" s="96"/>
    </row>
    <row r="491" spans="1:9" ht="17.100000000000001" customHeight="1">
      <c r="A491" s="547" t="s">
        <v>1971</v>
      </c>
      <c r="B491" s="548"/>
      <c r="C491" s="549"/>
      <c r="D491" s="548"/>
      <c r="E491" s="82"/>
      <c r="F491" s="82"/>
      <c r="G491" s="552"/>
      <c r="H491" s="553"/>
      <c r="I491" s="96"/>
    </row>
    <row r="492" spans="1:9" ht="18" customHeight="1">
      <c r="A492" s="547" t="s">
        <v>1971</v>
      </c>
      <c r="B492" s="548"/>
      <c r="C492" s="549"/>
      <c r="D492" s="548"/>
      <c r="E492" s="82"/>
      <c r="F492" s="82"/>
      <c r="G492" s="552"/>
      <c r="H492" s="553"/>
      <c r="I492" s="96"/>
    </row>
    <row r="493" spans="1:9" ht="17.100000000000001" customHeight="1">
      <c r="A493" s="547" t="s">
        <v>1971</v>
      </c>
      <c r="B493" s="548"/>
      <c r="C493" s="549"/>
      <c r="D493" s="548"/>
      <c r="E493" s="82"/>
      <c r="F493" s="82"/>
      <c r="G493" s="552"/>
      <c r="H493" s="553"/>
      <c r="I493" s="96"/>
    </row>
    <row r="494" spans="1:9" ht="17.100000000000001" customHeight="1">
      <c r="A494" s="547" t="s">
        <v>1968</v>
      </c>
      <c r="B494" s="548"/>
      <c r="C494" s="549"/>
      <c r="D494" s="548"/>
      <c r="E494" s="82"/>
      <c r="F494" s="82"/>
      <c r="G494" s="550"/>
      <c r="H494" s="551"/>
      <c r="I494" s="97"/>
    </row>
    <row r="495" spans="1:9" ht="17.100000000000001" customHeight="1">
      <c r="A495" s="547" t="s">
        <v>1968</v>
      </c>
      <c r="B495" s="548"/>
      <c r="C495" s="549"/>
      <c r="D495" s="548"/>
      <c r="E495" s="82"/>
      <c r="F495" s="82"/>
      <c r="G495" s="550"/>
      <c r="H495" s="551"/>
      <c r="I495" s="97"/>
    </row>
    <row r="496" spans="1:9" ht="18" customHeight="1">
      <c r="A496" s="547" t="s">
        <v>1968</v>
      </c>
      <c r="B496" s="548"/>
      <c r="C496" s="549"/>
      <c r="D496" s="548"/>
      <c r="E496" s="82"/>
      <c r="F496" s="82"/>
      <c r="G496" s="550"/>
      <c r="H496" s="551"/>
      <c r="I496" s="96"/>
    </row>
    <row r="497" spans="1:9" ht="31.5" customHeight="1">
      <c r="A497" s="547" t="s">
        <v>1968</v>
      </c>
      <c r="B497" s="548"/>
      <c r="C497" s="554"/>
      <c r="D497" s="555"/>
      <c r="E497" s="82"/>
      <c r="F497" s="82"/>
      <c r="G497" s="550"/>
      <c r="H497" s="551"/>
      <c r="I497" s="96"/>
    </row>
    <row r="498" spans="1:9" ht="18" customHeight="1">
      <c r="A498" s="547" t="s">
        <v>1968</v>
      </c>
      <c r="B498" s="548"/>
      <c r="C498" s="549"/>
      <c r="D498" s="548"/>
      <c r="E498" s="82"/>
      <c r="F498" s="82"/>
      <c r="G498" s="550"/>
      <c r="H498" s="551"/>
      <c r="I498" s="96"/>
    </row>
    <row r="499" spans="1:9" ht="17.100000000000001" customHeight="1">
      <c r="A499" s="547" t="s">
        <v>1968</v>
      </c>
      <c r="B499" s="548"/>
      <c r="C499" s="549"/>
      <c r="D499" s="548"/>
      <c r="E499" s="82"/>
      <c r="F499" s="82"/>
      <c r="G499" s="550"/>
      <c r="H499" s="551"/>
      <c r="I499" s="97"/>
    </row>
    <row r="500" spans="1:9" ht="17.100000000000001" customHeight="1">
      <c r="A500" s="547" t="s">
        <v>1968</v>
      </c>
      <c r="B500" s="548"/>
      <c r="C500" s="549"/>
      <c r="D500" s="548"/>
      <c r="E500" s="82"/>
      <c r="F500" s="82"/>
      <c r="G500" s="550"/>
      <c r="H500" s="551"/>
      <c r="I500" s="97"/>
    </row>
    <row r="501" spans="1:9" ht="17.100000000000001" customHeight="1">
      <c r="A501" s="547" t="s">
        <v>1968</v>
      </c>
      <c r="B501" s="548"/>
      <c r="C501" s="549"/>
      <c r="D501" s="548"/>
      <c r="E501" s="82"/>
      <c r="F501" s="82"/>
      <c r="G501" s="550"/>
      <c r="H501" s="551"/>
      <c r="I501" s="96"/>
    </row>
    <row r="502" spans="1:9" ht="18" customHeight="1">
      <c r="A502" s="547" t="s">
        <v>1968</v>
      </c>
      <c r="B502" s="548"/>
      <c r="C502" s="549"/>
      <c r="D502" s="548"/>
      <c r="E502" s="82"/>
      <c r="F502" s="82"/>
      <c r="G502" s="550"/>
      <c r="H502" s="551"/>
      <c r="I502" s="97"/>
    </row>
    <row r="503" spans="1:9" ht="17.100000000000001" customHeight="1">
      <c r="A503" s="547" t="s">
        <v>1968</v>
      </c>
      <c r="B503" s="548"/>
      <c r="C503" s="549"/>
      <c r="D503" s="548"/>
      <c r="E503" s="82"/>
      <c r="F503" s="82"/>
      <c r="G503" s="550"/>
      <c r="H503" s="551"/>
      <c r="I503" s="96"/>
    </row>
    <row r="504" spans="1:9" ht="17.100000000000001" customHeight="1">
      <c r="A504" s="547" t="s">
        <v>1968</v>
      </c>
      <c r="B504" s="548"/>
      <c r="C504" s="549"/>
      <c r="D504" s="548"/>
      <c r="E504" s="82"/>
      <c r="F504" s="82"/>
      <c r="G504" s="550"/>
      <c r="H504" s="551"/>
      <c r="I504" s="97"/>
    </row>
    <row r="505" spans="1:9" ht="17.100000000000001" customHeight="1">
      <c r="A505" s="547" t="s">
        <v>1968</v>
      </c>
      <c r="B505" s="548"/>
      <c r="C505" s="549"/>
      <c r="D505" s="548"/>
      <c r="E505" s="82"/>
      <c r="F505" s="82"/>
      <c r="G505" s="550"/>
      <c r="H505" s="551"/>
      <c r="I505" s="97"/>
    </row>
    <row r="506" spans="1:9" ht="18" customHeight="1">
      <c r="A506" s="547" t="s">
        <v>1968</v>
      </c>
      <c r="B506" s="548"/>
      <c r="C506" s="549"/>
      <c r="D506" s="548"/>
      <c r="E506" s="82"/>
      <c r="F506" s="82"/>
      <c r="G506" s="550"/>
      <c r="H506" s="551"/>
      <c r="I506" s="96"/>
    </row>
    <row r="507" spans="1:9" ht="17.100000000000001" customHeight="1">
      <c r="A507" s="547" t="s">
        <v>1968</v>
      </c>
      <c r="B507" s="548"/>
      <c r="C507" s="549"/>
      <c r="D507" s="548"/>
      <c r="E507" s="82"/>
      <c r="F507" s="82"/>
      <c r="G507" s="550"/>
      <c r="H507" s="551"/>
      <c r="I507" s="97"/>
    </row>
    <row r="508" spans="1:9" ht="17.100000000000001" customHeight="1">
      <c r="A508" s="547" t="s">
        <v>1968</v>
      </c>
      <c r="B508" s="548"/>
      <c r="C508" s="549"/>
      <c r="D508" s="548"/>
      <c r="E508" s="82"/>
      <c r="F508" s="82"/>
      <c r="G508" s="550"/>
      <c r="H508" s="551"/>
      <c r="I508" s="97"/>
    </row>
    <row r="509" spans="1:9" ht="17.100000000000001" customHeight="1">
      <c r="A509" s="547" t="s">
        <v>1968</v>
      </c>
      <c r="B509" s="548"/>
      <c r="C509" s="549"/>
      <c r="D509" s="548"/>
      <c r="E509" s="82"/>
      <c r="F509" s="82"/>
      <c r="G509" s="550"/>
      <c r="H509" s="551"/>
      <c r="I509" s="97"/>
    </row>
    <row r="510" spans="1:9" ht="18" customHeight="1">
      <c r="A510" s="547" t="s">
        <v>1968</v>
      </c>
      <c r="B510" s="548"/>
      <c r="C510" s="549"/>
      <c r="D510" s="548"/>
      <c r="E510" s="82"/>
      <c r="F510" s="82"/>
      <c r="G510" s="550"/>
      <c r="H510" s="551"/>
      <c r="I510" s="96"/>
    </row>
    <row r="511" spans="1:9" ht="17.100000000000001" customHeight="1">
      <c r="A511" s="547" t="s">
        <v>1968</v>
      </c>
      <c r="B511" s="548"/>
      <c r="C511" s="549"/>
      <c r="D511" s="548"/>
      <c r="E511" s="82"/>
      <c r="F511" s="82"/>
      <c r="G511" s="550"/>
      <c r="H511" s="551"/>
      <c r="I511" s="97"/>
    </row>
    <row r="512" spans="1:9" ht="17.100000000000001" customHeight="1">
      <c r="A512" s="547" t="s">
        <v>1968</v>
      </c>
      <c r="B512" s="548"/>
      <c r="C512" s="549"/>
      <c r="D512" s="548"/>
      <c r="E512" s="82"/>
      <c r="F512" s="82"/>
      <c r="G512" s="550"/>
      <c r="H512" s="551"/>
      <c r="I512" s="97"/>
    </row>
    <row r="513" spans="1:9" ht="48" customHeight="1">
      <c r="A513" s="537" t="s">
        <v>1970</v>
      </c>
      <c r="B513" s="538"/>
      <c r="C513" s="539"/>
      <c r="D513" s="538"/>
      <c r="E513" s="88"/>
      <c r="F513" s="88"/>
      <c r="G513" s="540"/>
      <c r="H513" s="541"/>
      <c r="I513" s="94"/>
    </row>
    <row r="514" spans="1:9" ht="17.100000000000001" customHeight="1">
      <c r="A514" s="542" t="s">
        <v>1968</v>
      </c>
      <c r="B514" s="543"/>
      <c r="C514" s="544"/>
      <c r="D514" s="543"/>
      <c r="E514" s="89"/>
      <c r="F514" s="89"/>
      <c r="G514" s="545"/>
      <c r="H514" s="546"/>
      <c r="I514" s="98"/>
    </row>
    <row r="515" spans="1:9" ht="17.100000000000001" customHeight="1">
      <c r="A515" s="547" t="s">
        <v>1968</v>
      </c>
      <c r="B515" s="548"/>
      <c r="C515" s="549"/>
      <c r="D515" s="548"/>
      <c r="E515" s="82"/>
      <c r="F515" s="82"/>
      <c r="G515" s="550"/>
      <c r="H515" s="551"/>
      <c r="I515" s="97"/>
    </row>
    <row r="516" spans="1:9" ht="18" customHeight="1">
      <c r="A516" s="547" t="s">
        <v>1968</v>
      </c>
      <c r="B516" s="548"/>
      <c r="C516" s="549"/>
      <c r="D516" s="548"/>
      <c r="E516" s="82"/>
      <c r="F516" s="82"/>
      <c r="G516" s="550"/>
      <c r="H516" s="551"/>
      <c r="I516" s="96"/>
    </row>
    <row r="517" spans="1:9" ht="17.100000000000001" customHeight="1">
      <c r="A517" s="547" t="s">
        <v>1968</v>
      </c>
      <c r="B517" s="548"/>
      <c r="C517" s="549"/>
      <c r="D517" s="548"/>
      <c r="E517" s="82"/>
      <c r="F517" s="82"/>
      <c r="G517" s="550"/>
      <c r="H517" s="551"/>
      <c r="I517" s="97"/>
    </row>
    <row r="518" spans="1:9" ht="17.100000000000001" customHeight="1">
      <c r="A518" s="547" t="s">
        <v>1968</v>
      </c>
      <c r="B518" s="548"/>
      <c r="C518" s="549"/>
      <c r="D518" s="548"/>
      <c r="E518" s="82"/>
      <c r="F518" s="82"/>
      <c r="G518" s="550"/>
      <c r="H518" s="551"/>
      <c r="I518" s="97"/>
    </row>
    <row r="519" spans="1:9" ht="17.100000000000001" customHeight="1">
      <c r="A519" s="547" t="s">
        <v>1968</v>
      </c>
      <c r="B519" s="548"/>
      <c r="C519" s="549"/>
      <c r="D519" s="548"/>
      <c r="E519" s="82"/>
      <c r="F519" s="82"/>
      <c r="G519" s="550"/>
      <c r="H519" s="551"/>
      <c r="I519" s="97"/>
    </row>
    <row r="520" spans="1:9" ht="18" customHeight="1">
      <c r="A520" s="547" t="s">
        <v>1968</v>
      </c>
      <c r="B520" s="548"/>
      <c r="C520" s="549"/>
      <c r="D520" s="548"/>
      <c r="E520" s="82"/>
      <c r="F520" s="82"/>
      <c r="G520" s="550"/>
      <c r="H520" s="551"/>
      <c r="I520" s="97"/>
    </row>
    <row r="521" spans="1:9" ht="17.100000000000001" customHeight="1">
      <c r="A521" s="547" t="s">
        <v>1968</v>
      </c>
      <c r="B521" s="548"/>
      <c r="C521" s="549"/>
      <c r="D521" s="548"/>
      <c r="E521" s="82"/>
      <c r="F521" s="82"/>
      <c r="G521" s="550"/>
      <c r="H521" s="551"/>
      <c r="I521" s="97"/>
    </row>
    <row r="522" spans="1:9" ht="17.100000000000001" customHeight="1">
      <c r="A522" s="547" t="s">
        <v>1968</v>
      </c>
      <c r="B522" s="548"/>
      <c r="C522" s="549"/>
      <c r="D522" s="548"/>
      <c r="E522" s="82"/>
      <c r="F522" s="82"/>
      <c r="G522" s="550"/>
      <c r="H522" s="551"/>
      <c r="I522" s="97"/>
    </row>
    <row r="523" spans="1:9" ht="17.100000000000001" customHeight="1">
      <c r="A523" s="547" t="s">
        <v>1968</v>
      </c>
      <c r="B523" s="548"/>
      <c r="C523" s="549"/>
      <c r="D523" s="548"/>
      <c r="E523" s="82"/>
      <c r="F523" s="82"/>
      <c r="G523" s="550"/>
      <c r="H523" s="551"/>
      <c r="I523" s="96"/>
    </row>
    <row r="524" spans="1:9" ht="18" customHeight="1">
      <c r="A524" s="547" t="s">
        <v>1968</v>
      </c>
      <c r="B524" s="548"/>
      <c r="C524" s="549"/>
      <c r="D524" s="548"/>
      <c r="E524" s="82"/>
      <c r="F524" s="82"/>
      <c r="G524" s="550"/>
      <c r="H524" s="551"/>
      <c r="I524" s="97"/>
    </row>
    <row r="525" spans="1:9" ht="17.100000000000001" customHeight="1">
      <c r="A525" s="547" t="s">
        <v>1968</v>
      </c>
      <c r="B525" s="548"/>
      <c r="C525" s="549"/>
      <c r="D525" s="548"/>
      <c r="E525" s="82"/>
      <c r="F525" s="82"/>
      <c r="G525" s="550"/>
      <c r="H525" s="551"/>
      <c r="I525" s="96"/>
    </row>
    <row r="526" spans="1:9" ht="17.100000000000001" customHeight="1">
      <c r="A526" s="547" t="s">
        <v>1968</v>
      </c>
      <c r="B526" s="548"/>
      <c r="C526" s="549"/>
      <c r="D526" s="548"/>
      <c r="E526" s="82"/>
      <c r="F526" s="82"/>
      <c r="G526" s="550"/>
      <c r="H526" s="551"/>
      <c r="I526" s="97"/>
    </row>
    <row r="527" spans="1:9" ht="17.100000000000001" customHeight="1">
      <c r="A527" s="547" t="s">
        <v>1968</v>
      </c>
      <c r="B527" s="548"/>
      <c r="C527" s="549"/>
      <c r="D527" s="548"/>
      <c r="E527" s="82"/>
      <c r="F527" s="82"/>
      <c r="G527" s="550"/>
      <c r="H527" s="551"/>
      <c r="I527" s="97"/>
    </row>
    <row r="528" spans="1:9" ht="18" customHeight="1">
      <c r="A528" s="547" t="s">
        <v>1968</v>
      </c>
      <c r="B528" s="548"/>
      <c r="C528" s="549"/>
      <c r="D528" s="548"/>
      <c r="E528" s="82"/>
      <c r="F528" s="82"/>
      <c r="G528" s="550"/>
      <c r="H528" s="551"/>
      <c r="I528" s="97"/>
    </row>
    <row r="529" spans="1:9" ht="17.100000000000001" customHeight="1">
      <c r="A529" s="547" t="s">
        <v>1968</v>
      </c>
      <c r="B529" s="548"/>
      <c r="C529" s="549"/>
      <c r="D529" s="548"/>
      <c r="E529" s="82"/>
      <c r="F529" s="82"/>
      <c r="G529" s="550"/>
      <c r="H529" s="551"/>
      <c r="I529" s="96"/>
    </row>
    <row r="530" spans="1:9" ht="17.100000000000001" customHeight="1">
      <c r="A530" s="547" t="s">
        <v>1968</v>
      </c>
      <c r="B530" s="548"/>
      <c r="C530" s="549"/>
      <c r="D530" s="548"/>
      <c r="E530" s="82"/>
      <c r="F530" s="82"/>
      <c r="G530" s="550"/>
      <c r="H530" s="551"/>
      <c r="I530" s="97"/>
    </row>
    <row r="531" spans="1:9" ht="28.05" customHeight="1">
      <c r="A531" s="547" t="s">
        <v>1968</v>
      </c>
      <c r="B531" s="548"/>
      <c r="C531" s="549"/>
      <c r="D531" s="548"/>
      <c r="E531" s="82"/>
      <c r="F531" s="82"/>
      <c r="G531" s="550"/>
      <c r="H531" s="551"/>
      <c r="I531" s="97"/>
    </row>
    <row r="532" spans="1:9" ht="17.100000000000001" customHeight="1">
      <c r="A532" s="547" t="s">
        <v>1968</v>
      </c>
      <c r="B532" s="548"/>
      <c r="C532" s="549"/>
      <c r="D532" s="548"/>
      <c r="E532" s="82"/>
      <c r="F532" s="82"/>
      <c r="G532" s="550"/>
      <c r="H532" s="551"/>
      <c r="I532" s="96"/>
    </row>
    <row r="533" spans="1:9" ht="17.100000000000001" customHeight="1">
      <c r="A533" s="547" t="s">
        <v>1968</v>
      </c>
      <c r="B533" s="548"/>
      <c r="C533" s="549"/>
      <c r="D533" s="548"/>
      <c r="E533" s="82"/>
      <c r="F533" s="82"/>
      <c r="G533" s="550"/>
      <c r="H533" s="551"/>
      <c r="I533" s="96"/>
    </row>
    <row r="534" spans="1:9" ht="18" customHeight="1">
      <c r="A534" s="547" t="s">
        <v>1968</v>
      </c>
      <c r="B534" s="548"/>
      <c r="C534" s="549"/>
      <c r="D534" s="548"/>
      <c r="E534" s="82"/>
      <c r="F534" s="82"/>
      <c r="G534" s="550"/>
      <c r="H534" s="551"/>
      <c r="I534" s="96"/>
    </row>
    <row r="535" spans="1:9" ht="17.100000000000001" customHeight="1">
      <c r="A535" s="547" t="s">
        <v>1968</v>
      </c>
      <c r="B535" s="548"/>
      <c r="C535" s="549"/>
      <c r="D535" s="548"/>
      <c r="E535" s="82"/>
      <c r="F535" s="82"/>
      <c r="G535" s="550"/>
      <c r="H535" s="551"/>
      <c r="I535" s="96"/>
    </row>
    <row r="536" spans="1:9" ht="17.100000000000001" customHeight="1">
      <c r="A536" s="547" t="s">
        <v>1968</v>
      </c>
      <c r="B536" s="548"/>
      <c r="C536" s="549"/>
      <c r="D536" s="548"/>
      <c r="E536" s="82"/>
      <c r="F536" s="82"/>
      <c r="G536" s="550"/>
      <c r="H536" s="551"/>
      <c r="I536" s="96"/>
    </row>
    <row r="537" spans="1:9" ht="17.100000000000001" customHeight="1">
      <c r="A537" s="547" t="s">
        <v>1968</v>
      </c>
      <c r="B537" s="548"/>
      <c r="C537" s="549"/>
      <c r="D537" s="548"/>
      <c r="E537" s="82"/>
      <c r="F537" s="82"/>
      <c r="G537" s="550"/>
      <c r="H537" s="551"/>
      <c r="I537" s="96"/>
    </row>
    <row r="538" spans="1:9" ht="18" customHeight="1">
      <c r="A538" s="547" t="s">
        <v>1968</v>
      </c>
      <c r="B538" s="548"/>
      <c r="C538" s="549"/>
      <c r="D538" s="548"/>
      <c r="E538" s="82"/>
      <c r="F538" s="82"/>
      <c r="G538" s="550"/>
      <c r="H538" s="551"/>
      <c r="I538" s="96"/>
    </row>
    <row r="539" spans="1:9" ht="17.100000000000001" customHeight="1">
      <c r="A539" s="547" t="s">
        <v>1968</v>
      </c>
      <c r="B539" s="548"/>
      <c r="C539" s="549"/>
      <c r="D539" s="548"/>
      <c r="E539" s="82"/>
      <c r="F539" s="82"/>
      <c r="G539" s="550"/>
      <c r="H539" s="551"/>
      <c r="I539" s="96"/>
    </row>
    <row r="540" spans="1:9" ht="17.100000000000001" customHeight="1">
      <c r="A540" s="547" t="s">
        <v>1968</v>
      </c>
      <c r="B540" s="548"/>
      <c r="C540" s="549"/>
      <c r="D540" s="548"/>
      <c r="E540" s="82"/>
      <c r="F540" s="82"/>
      <c r="G540" s="550"/>
      <c r="H540" s="551"/>
      <c r="I540" s="97"/>
    </row>
    <row r="541" spans="1:9" ht="17.100000000000001" customHeight="1">
      <c r="A541" s="547" t="s">
        <v>1968</v>
      </c>
      <c r="B541" s="548"/>
      <c r="C541" s="549"/>
      <c r="D541" s="548"/>
      <c r="E541" s="82"/>
      <c r="F541" s="82"/>
      <c r="G541" s="550"/>
      <c r="H541" s="551"/>
      <c r="I541" s="97"/>
    </row>
    <row r="542" spans="1:9" ht="18" customHeight="1">
      <c r="A542" s="547" t="s">
        <v>1967</v>
      </c>
      <c r="B542" s="548"/>
      <c r="C542" s="549"/>
      <c r="D542" s="548"/>
      <c r="E542" s="82"/>
      <c r="F542" s="82"/>
      <c r="G542" s="550"/>
      <c r="H542" s="551"/>
      <c r="I542" s="96"/>
    </row>
    <row r="543" spans="1:9" ht="17.100000000000001" customHeight="1">
      <c r="A543" s="547" t="s">
        <v>1967</v>
      </c>
      <c r="B543" s="548"/>
      <c r="C543" s="549"/>
      <c r="D543" s="548"/>
      <c r="E543" s="82"/>
      <c r="F543" s="82"/>
      <c r="G543" s="550"/>
      <c r="H543" s="551"/>
      <c r="I543" s="96"/>
    </row>
    <row r="544" spans="1:9" ht="17.100000000000001" customHeight="1">
      <c r="A544" s="547" t="s">
        <v>1967</v>
      </c>
      <c r="B544" s="548"/>
      <c r="C544" s="549"/>
      <c r="D544" s="548"/>
      <c r="E544" s="82"/>
      <c r="F544" s="82"/>
      <c r="G544" s="550"/>
      <c r="H544" s="551"/>
      <c r="I544" s="96"/>
    </row>
    <row r="545" spans="1:9" ht="17.100000000000001" customHeight="1">
      <c r="A545" s="547" t="s">
        <v>1967</v>
      </c>
      <c r="B545" s="548"/>
      <c r="C545" s="549"/>
      <c r="D545" s="548"/>
      <c r="E545" s="82"/>
      <c r="F545" s="82"/>
      <c r="G545" s="550"/>
      <c r="H545" s="551"/>
      <c r="I545" s="96"/>
    </row>
    <row r="546" spans="1:9" ht="18" customHeight="1">
      <c r="A546" s="547" t="s">
        <v>1967</v>
      </c>
      <c r="B546" s="548"/>
      <c r="C546" s="549"/>
      <c r="D546" s="548"/>
      <c r="E546" s="82"/>
      <c r="F546" s="82"/>
      <c r="G546" s="550"/>
      <c r="H546" s="551"/>
      <c r="I546" s="96"/>
    </row>
    <row r="547" spans="1:9" ht="17.100000000000001" customHeight="1">
      <c r="A547" s="547" t="s">
        <v>1967</v>
      </c>
      <c r="B547" s="548"/>
      <c r="C547" s="549"/>
      <c r="D547" s="548"/>
      <c r="E547" s="82"/>
      <c r="F547" s="82"/>
      <c r="G547" s="550"/>
      <c r="H547" s="551"/>
      <c r="I547" s="96"/>
    </row>
    <row r="548" spans="1:9" ht="16.5" customHeight="1">
      <c r="A548" s="547" t="s">
        <v>1966</v>
      </c>
      <c r="B548" s="548"/>
      <c r="C548" s="549"/>
      <c r="D548" s="548"/>
      <c r="E548" s="82"/>
      <c r="F548" s="82"/>
      <c r="G548" s="550"/>
      <c r="H548" s="551"/>
      <c r="I548" s="96"/>
    </row>
    <row r="549" spans="1:9" ht="16.5" customHeight="1">
      <c r="A549" s="560" t="s">
        <v>1965</v>
      </c>
      <c r="B549" s="560"/>
      <c r="C549" s="560"/>
      <c r="D549" s="560"/>
      <c r="E549" s="560"/>
      <c r="F549" s="560"/>
      <c r="G549" s="561"/>
      <c r="H549" s="561"/>
      <c r="I549" s="45"/>
    </row>
  </sheetData>
  <mergeCells count="1011">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s>
  <phoneticPr fontId="14" type="noConversion"/>
  <hyperlinks>
    <hyperlink ref="F39" r:id="rId1" display="http://www.taifex.com.tw/cht/5/acceptableCollateral"/>
    <hyperlink ref="H39" r:id="rId2" display="https://www.taifex.com.tw/cht/5/ccpcollateralInq"/>
    <hyperlink ref="F63" r:id="rId3" display="https://www.taifex.com.tw/enl/eng5/indexMargining"/>
    <hyperlink ref="F78" r:id="rId4" display="https://www.taifex.com.tw/enl/eng5/indexMargining"/>
    <hyperlink ref="F125" r:id="rId5" display="http://www.taifex.com.tw/file/taifex/Dailydownload/QD_Files/report2021.pdf"/>
    <hyperlink ref="F126" r:id="rId6" display="http://www.taifex.com.tw/file/taifex/Dailydownload/QD_Files/report2021.pdf"/>
    <hyperlink ref="F127" r:id="rId7" display="http://www.taifex.com.tw/file/taifex/Dailydownload/QD_Files/report2021.pdf"/>
    <hyperlink ref="F128" r:id="rId8" display="http://www.taifex.com.tw/file/taifex/Dailydownload/QD_Files/report2021.pdf"/>
    <hyperlink ref="F129" r:id="rId9" display="http://www.taifex.com.tw/file/taifex/Dailydownload/QD_Files/report2021.pdf"/>
    <hyperlink ref="F130" r:id="rId10" display="http://www.taifex.com.tw/file/taifex/Dailydownload/QD_Files/report2021.pdf"/>
    <hyperlink ref="F131" r:id="rId11" display="http://www.taifex.com.tw/file/taifex/Dailydownload/QD_Files/report2021.pdf"/>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10"/>
  <sheetViews>
    <sheetView workbookViewId="0"/>
  </sheetViews>
  <sheetFormatPr defaultColWidth="14.375" defaultRowHeight="15"/>
  <cols>
    <col min="1" max="1" width="13.375" style="334" bestFit="1" customWidth="1"/>
    <col min="2" max="2" width="15.375" style="333" bestFit="1" customWidth="1"/>
    <col min="3" max="3" width="68.875" style="333" bestFit="1" customWidth="1"/>
    <col min="4" max="4" width="50.375" style="333" customWidth="1"/>
    <col min="5" max="16384" width="14.375" style="332"/>
  </cols>
  <sheetData>
    <row r="1" spans="1:4" s="343" customFormat="1">
      <c r="A1" s="344" t="s">
        <v>2892</v>
      </c>
      <c r="B1" s="345" t="s">
        <v>2891</v>
      </c>
      <c r="C1" s="344" t="s">
        <v>2890</v>
      </c>
      <c r="D1" s="344" t="s">
        <v>2889</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30">
      <c r="A10" s="341">
        <v>4.0999999999999996</v>
      </c>
      <c r="B10" s="337" t="s">
        <v>29</v>
      </c>
      <c r="C10" s="335" t="s">
        <v>2888</v>
      </c>
      <c r="D10" s="335" t="s">
        <v>1205</v>
      </c>
    </row>
    <row r="11" spans="1:4">
      <c r="A11" s="341">
        <v>4.0999999999999996</v>
      </c>
      <c r="B11" s="337" t="s">
        <v>31</v>
      </c>
      <c r="C11" s="335" t="s">
        <v>1205</v>
      </c>
      <c r="D11" s="335" t="s">
        <v>1205</v>
      </c>
    </row>
    <row r="12" spans="1:4">
      <c r="A12" s="334">
        <v>4.2</v>
      </c>
      <c r="B12" s="337" t="s">
        <v>34</v>
      </c>
      <c r="C12" s="335" t="s">
        <v>2887</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2886</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2885</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30">
      <c r="A53" s="334">
        <v>6.2</v>
      </c>
      <c r="B53" s="337" t="s">
        <v>138</v>
      </c>
      <c r="C53" s="335" t="s">
        <v>2884</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30">
      <c r="A59" s="334">
        <v>6.2</v>
      </c>
      <c r="B59" s="337" t="s">
        <v>150</v>
      </c>
      <c r="C59" s="335" t="s">
        <v>2883</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2882</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60">
      <c r="A78" s="334">
        <v>6.5</v>
      </c>
      <c r="B78" s="337" t="s">
        <v>192</v>
      </c>
      <c r="C78" s="335" t="s">
        <v>2881</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60">
      <c r="A83" s="334">
        <v>6.5</v>
      </c>
      <c r="B83" s="337" t="s">
        <v>203</v>
      </c>
      <c r="C83" s="335" t="s">
        <v>2880</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30">
      <c r="A104" s="334">
        <v>7.3</v>
      </c>
      <c r="B104" s="337" t="s">
        <v>252</v>
      </c>
      <c r="C104" s="335" t="s">
        <v>2879</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2878</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30">
      <c r="A188" s="334">
        <v>20.2</v>
      </c>
      <c r="B188" s="337" t="s">
        <v>456</v>
      </c>
      <c r="C188" s="339" t="s">
        <v>2877</v>
      </c>
      <c r="D188" s="335" t="s">
        <v>1205</v>
      </c>
    </row>
    <row r="189" spans="1:4" ht="30">
      <c r="A189" s="334">
        <v>20.3</v>
      </c>
      <c r="B189" s="337" t="s">
        <v>459</v>
      </c>
      <c r="C189" s="335" t="s">
        <v>2877</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5">
      <c r="A201" s="334">
        <v>23.1</v>
      </c>
      <c r="B201" s="337" t="s">
        <v>2876</v>
      </c>
      <c r="C201" s="335" t="s">
        <v>2875</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5">
      <c r="A204" s="334">
        <v>23.2</v>
      </c>
      <c r="B204" s="337">
        <v>23.2</v>
      </c>
      <c r="C204" s="338" t="s">
        <v>2875</v>
      </c>
      <c r="D204" s="335" t="s">
        <v>1205</v>
      </c>
    </row>
    <row r="205" spans="1:4" ht="45">
      <c r="A205" s="334">
        <v>23.2</v>
      </c>
      <c r="B205" s="337" t="s">
        <v>494</v>
      </c>
      <c r="C205" s="335" t="s">
        <v>2874</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2873</v>
      </c>
      <c r="D209" s="335" t="s">
        <v>1205</v>
      </c>
    </row>
    <row r="210" spans="1:4">
      <c r="A210" s="334">
        <v>23.3</v>
      </c>
      <c r="B210" s="333" t="s">
        <v>510</v>
      </c>
      <c r="C210" s="333" t="s">
        <v>2873</v>
      </c>
    </row>
  </sheetData>
  <autoFilter ref="A1:D209"/>
  <phoneticPr fontId="14" type="noConversion"/>
  <pageMargins left="0.7" right="0.7" top="0.75" bottom="0.75" header="0.3" footer="0.3"/>
  <pageSetup paperSize="9" orientation="portrait" r:id="rId1"/>
  <headerFooter>
    <oddHeader>&amp;R&amp;"Calibri"&amp;10&amp;K000000CORPORATE&amp;1#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tabColor rgb="FF0070C0"/>
  </sheetPr>
  <dimension ref="A1:B72"/>
  <sheetViews>
    <sheetView workbookViewId="0"/>
  </sheetViews>
  <sheetFormatPr defaultRowHeight="1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0070C0"/>
    <pageSetUpPr fitToPage="1"/>
  </sheetPr>
  <dimension ref="A1:M206"/>
  <sheetViews>
    <sheetView tabSelected="1" workbookViewId="0">
      <selection activeCell="B6" sqref="B6"/>
    </sheetView>
  </sheetViews>
  <sheetFormatPr defaultColWidth="8.875" defaultRowHeight="16.2"/>
  <cols>
    <col min="1" max="1" width="14.375" style="1" customWidth="1"/>
    <col min="2" max="2" width="45.25" style="1" customWidth="1"/>
    <col min="3" max="3" width="15.625" style="1" customWidth="1"/>
    <col min="4" max="4" width="40.375" style="1" customWidth="1"/>
    <col min="5" max="5" width="24.125" style="1" customWidth="1"/>
    <col min="6" max="6" width="16.75" style="1" customWidth="1"/>
    <col min="7" max="7" width="22.25" style="2" customWidth="1"/>
    <col min="8" max="8" width="18.125" style="2" customWidth="1"/>
    <col min="9" max="16384" width="8.875" style="1"/>
  </cols>
  <sheetData>
    <row r="1" spans="1:13" s="410" customFormat="1" ht="25.2">
      <c r="A1" s="491" t="s">
        <v>0</v>
      </c>
      <c r="B1" s="491" t="s">
        <v>1</v>
      </c>
      <c r="C1" s="491" t="s">
        <v>2</v>
      </c>
      <c r="D1" s="491" t="s">
        <v>3</v>
      </c>
      <c r="E1" s="491" t="s">
        <v>4</v>
      </c>
      <c r="F1" s="491" t="s">
        <v>5</v>
      </c>
      <c r="G1" s="491" t="s">
        <v>6</v>
      </c>
      <c r="H1" s="491" t="s">
        <v>7</v>
      </c>
    </row>
    <row r="2" spans="1:13" ht="44.55" customHeight="1">
      <c r="A2" s="3">
        <v>4.0999999999999996</v>
      </c>
      <c r="B2" s="3" t="s">
        <v>8</v>
      </c>
      <c r="C2" s="4" t="s">
        <v>9</v>
      </c>
      <c r="D2" s="5" t="s">
        <v>10</v>
      </c>
      <c r="E2" s="5" t="s">
        <v>11</v>
      </c>
      <c r="F2" s="6" t="s">
        <v>12</v>
      </c>
      <c r="G2" s="7" t="s">
        <v>13</v>
      </c>
      <c r="H2" s="6" t="s">
        <v>14</v>
      </c>
      <c r="I2" s="8"/>
      <c r="J2" s="8"/>
      <c r="M2" s="8"/>
    </row>
    <row r="3" spans="1:13" ht="79.349999999999994" customHeight="1">
      <c r="A3" s="3">
        <v>4.0999999999999996</v>
      </c>
      <c r="B3" s="3" t="s">
        <v>8</v>
      </c>
      <c r="C3" s="4" t="s">
        <v>15</v>
      </c>
      <c r="D3" s="5" t="s">
        <v>16</v>
      </c>
      <c r="E3" s="5" t="s">
        <v>11</v>
      </c>
      <c r="F3" s="6" t="s">
        <v>12</v>
      </c>
      <c r="G3" s="7" t="s">
        <v>13</v>
      </c>
      <c r="H3" s="6" t="s">
        <v>14</v>
      </c>
    </row>
    <row r="4" spans="1:13" ht="84" customHeight="1">
      <c r="A4" s="3">
        <v>4.0999999999999996</v>
      </c>
      <c r="B4" s="3" t="s">
        <v>8</v>
      </c>
      <c r="C4" s="4" t="s">
        <v>17</v>
      </c>
      <c r="D4" s="5" t="s">
        <v>18</v>
      </c>
      <c r="E4" s="5" t="s">
        <v>11</v>
      </c>
      <c r="F4" s="6" t="s">
        <v>12</v>
      </c>
      <c r="G4" s="7" t="s">
        <v>13</v>
      </c>
      <c r="H4" s="6" t="s">
        <v>14</v>
      </c>
    </row>
    <row r="5" spans="1:13" ht="50.4">
      <c r="A5" s="3">
        <v>4.0999999999999996</v>
      </c>
      <c r="B5" s="3" t="s">
        <v>8</v>
      </c>
      <c r="C5" s="4" t="s">
        <v>19</v>
      </c>
      <c r="D5" s="5" t="s">
        <v>20</v>
      </c>
      <c r="E5" s="5" t="s">
        <v>11</v>
      </c>
      <c r="F5" s="6" t="s">
        <v>12</v>
      </c>
      <c r="G5" s="7" t="s">
        <v>13</v>
      </c>
      <c r="H5" s="6" t="s">
        <v>14</v>
      </c>
    </row>
    <row r="6" spans="1:13" ht="94.35" customHeight="1">
      <c r="A6" s="3">
        <v>4.0999999999999996</v>
      </c>
      <c r="B6" s="3" t="s">
        <v>8</v>
      </c>
      <c r="C6" s="4" t="s">
        <v>21</v>
      </c>
      <c r="D6" s="5" t="s">
        <v>22</v>
      </c>
      <c r="E6" s="5" t="s">
        <v>11</v>
      </c>
      <c r="F6" s="6" t="s">
        <v>12</v>
      </c>
      <c r="G6" s="7" t="s">
        <v>13</v>
      </c>
      <c r="H6" s="6" t="s">
        <v>14</v>
      </c>
    </row>
    <row r="7" spans="1:13" ht="91.35" customHeight="1">
      <c r="A7" s="3">
        <v>4.0999999999999996</v>
      </c>
      <c r="B7" s="3" t="s">
        <v>8</v>
      </c>
      <c r="C7" s="4" t="s">
        <v>23</v>
      </c>
      <c r="D7" s="5" t="s">
        <v>24</v>
      </c>
      <c r="E7" s="5" t="s">
        <v>11</v>
      </c>
      <c r="F7" s="6" t="s">
        <v>12</v>
      </c>
      <c r="G7" s="7" t="s">
        <v>13</v>
      </c>
      <c r="H7" s="6" t="s">
        <v>14</v>
      </c>
    </row>
    <row r="8" spans="1:13" ht="50.4">
      <c r="A8" s="3">
        <v>4.0999999999999996</v>
      </c>
      <c r="B8" s="3" t="s">
        <v>8</v>
      </c>
      <c r="C8" s="4" t="s">
        <v>25</v>
      </c>
      <c r="D8" s="5" t="s">
        <v>26</v>
      </c>
      <c r="E8" s="5" t="s">
        <v>11</v>
      </c>
      <c r="F8" s="6" t="s">
        <v>12</v>
      </c>
      <c r="G8" s="7" t="s">
        <v>13</v>
      </c>
      <c r="H8" s="6" t="s">
        <v>14</v>
      </c>
    </row>
    <row r="9" spans="1:13" ht="100.35" customHeight="1">
      <c r="A9" s="3">
        <v>4.0999999999999996</v>
      </c>
      <c r="B9" s="3" t="s">
        <v>8</v>
      </c>
      <c r="C9" s="4" t="s">
        <v>27</v>
      </c>
      <c r="D9" s="5" t="s">
        <v>28</v>
      </c>
      <c r="E9" s="5" t="s">
        <v>11</v>
      </c>
      <c r="F9" s="6" t="s">
        <v>12</v>
      </c>
      <c r="G9" s="7" t="s">
        <v>13</v>
      </c>
      <c r="H9" s="6" t="s">
        <v>14</v>
      </c>
    </row>
    <row r="10" spans="1:13" ht="75.599999999999994">
      <c r="A10" s="3">
        <v>4.0999999999999996</v>
      </c>
      <c r="B10" s="3" t="s">
        <v>8</v>
      </c>
      <c r="C10" s="4" t="s">
        <v>29</v>
      </c>
      <c r="D10" s="5" t="s">
        <v>30</v>
      </c>
      <c r="E10" s="5" t="s">
        <v>11</v>
      </c>
      <c r="F10" s="6" t="s">
        <v>12</v>
      </c>
      <c r="G10" s="7" t="s">
        <v>13</v>
      </c>
      <c r="H10" s="6" t="s">
        <v>14</v>
      </c>
    </row>
    <row r="11" spans="1:13" ht="165" customHeight="1">
      <c r="A11" s="3">
        <v>4.0999999999999996</v>
      </c>
      <c r="B11" s="3" t="s">
        <v>8</v>
      </c>
      <c r="C11" s="4" t="s">
        <v>31</v>
      </c>
      <c r="D11" s="5" t="s">
        <v>32</v>
      </c>
      <c r="E11" s="5" t="s">
        <v>11</v>
      </c>
      <c r="F11" s="6" t="s">
        <v>12</v>
      </c>
      <c r="G11" s="7" t="s">
        <v>13</v>
      </c>
      <c r="H11" s="6" t="s">
        <v>14</v>
      </c>
    </row>
    <row r="12" spans="1:13" ht="136.35" customHeight="1">
      <c r="A12" s="9">
        <v>4.2</v>
      </c>
      <c r="B12" s="3" t="s">
        <v>33</v>
      </c>
      <c r="C12" s="10" t="s">
        <v>34</v>
      </c>
      <c r="D12" s="5" t="s">
        <v>35</v>
      </c>
      <c r="E12" s="5" t="s">
        <v>11</v>
      </c>
      <c r="F12" s="6" t="s">
        <v>36</v>
      </c>
      <c r="G12" s="7" t="s">
        <v>13</v>
      </c>
      <c r="H12" s="6" t="s">
        <v>14</v>
      </c>
    </row>
    <row r="13" spans="1:13" ht="108" customHeight="1">
      <c r="A13" s="11">
        <v>4.3</v>
      </c>
      <c r="B13" s="3" t="s">
        <v>37</v>
      </c>
      <c r="C13" s="12" t="s">
        <v>38</v>
      </c>
      <c r="D13" s="11" t="s">
        <v>39</v>
      </c>
      <c r="E13" s="11" t="s">
        <v>40</v>
      </c>
      <c r="F13" s="6" t="s">
        <v>12</v>
      </c>
      <c r="G13" s="7" t="s">
        <v>41</v>
      </c>
      <c r="H13" s="6" t="s">
        <v>14</v>
      </c>
    </row>
    <row r="14" spans="1:13" ht="108" customHeight="1">
      <c r="A14" s="11">
        <v>4.3</v>
      </c>
      <c r="B14" s="3" t="s">
        <v>37</v>
      </c>
      <c r="C14" s="12" t="s">
        <v>42</v>
      </c>
      <c r="D14" s="11" t="s">
        <v>43</v>
      </c>
      <c r="E14" s="11" t="s">
        <v>40</v>
      </c>
      <c r="F14" s="6" t="s">
        <v>12</v>
      </c>
      <c r="G14" s="7" t="s">
        <v>41</v>
      </c>
      <c r="H14" s="6" t="s">
        <v>14</v>
      </c>
    </row>
    <row r="15" spans="1:13" ht="108" customHeight="1">
      <c r="A15" s="11">
        <v>4.3</v>
      </c>
      <c r="B15" s="3" t="s">
        <v>37</v>
      </c>
      <c r="C15" s="12" t="s">
        <v>44</v>
      </c>
      <c r="D15" s="11" t="s">
        <v>45</v>
      </c>
      <c r="E15" s="11" t="s">
        <v>40</v>
      </c>
      <c r="F15" s="6" t="s">
        <v>12</v>
      </c>
      <c r="G15" s="7" t="s">
        <v>41</v>
      </c>
      <c r="H15" s="6" t="s">
        <v>14</v>
      </c>
    </row>
    <row r="16" spans="1:13" ht="108" customHeight="1">
      <c r="A16" s="11">
        <v>4.3</v>
      </c>
      <c r="B16" s="3" t="s">
        <v>37</v>
      </c>
      <c r="C16" s="12" t="s">
        <v>46</v>
      </c>
      <c r="D16" s="11" t="s">
        <v>47</v>
      </c>
      <c r="E16" s="11" t="s">
        <v>40</v>
      </c>
      <c r="F16" s="6" t="s">
        <v>12</v>
      </c>
      <c r="G16" s="7" t="s">
        <v>41</v>
      </c>
      <c r="H16" s="6" t="s">
        <v>14</v>
      </c>
    </row>
    <row r="17" spans="1:8" ht="108" customHeight="1">
      <c r="A17" s="11">
        <v>4.3</v>
      </c>
      <c r="B17" s="3" t="s">
        <v>37</v>
      </c>
      <c r="C17" s="12" t="s">
        <v>48</v>
      </c>
      <c r="D17" s="11" t="s">
        <v>49</v>
      </c>
      <c r="E17" s="11" t="s">
        <v>40</v>
      </c>
      <c r="F17" s="6" t="s">
        <v>12</v>
      </c>
      <c r="G17" s="7" t="s">
        <v>41</v>
      </c>
      <c r="H17" s="6" t="s">
        <v>14</v>
      </c>
    </row>
    <row r="18" spans="1:8" ht="108" customHeight="1">
      <c r="A18" s="11">
        <v>4.3</v>
      </c>
      <c r="B18" s="3" t="s">
        <v>37</v>
      </c>
      <c r="C18" s="12" t="s">
        <v>50</v>
      </c>
      <c r="D18" s="11" t="s">
        <v>51</v>
      </c>
      <c r="E18" s="11" t="s">
        <v>40</v>
      </c>
      <c r="F18" s="6" t="s">
        <v>12</v>
      </c>
      <c r="G18" s="7" t="s">
        <v>41</v>
      </c>
      <c r="H18" s="6" t="s">
        <v>14</v>
      </c>
    </row>
    <row r="19" spans="1:8" ht="108" customHeight="1">
      <c r="A19" s="11">
        <v>4.3</v>
      </c>
      <c r="B19" s="3" t="s">
        <v>37</v>
      </c>
      <c r="C19" s="12" t="s">
        <v>52</v>
      </c>
      <c r="D19" s="11" t="s">
        <v>53</v>
      </c>
      <c r="E19" s="11" t="s">
        <v>40</v>
      </c>
      <c r="F19" s="6" t="s">
        <v>12</v>
      </c>
      <c r="G19" s="7" t="s">
        <v>41</v>
      </c>
      <c r="H19" s="6" t="s">
        <v>14</v>
      </c>
    </row>
    <row r="20" spans="1:8" ht="108" customHeight="1">
      <c r="A20" s="11">
        <v>4.3</v>
      </c>
      <c r="B20" s="3" t="s">
        <v>37</v>
      </c>
      <c r="C20" s="12" t="s">
        <v>54</v>
      </c>
      <c r="D20" s="11" t="s">
        <v>55</v>
      </c>
      <c r="E20" s="11" t="s">
        <v>40</v>
      </c>
      <c r="F20" s="6" t="s">
        <v>12</v>
      </c>
      <c r="G20" s="7" t="s">
        <v>41</v>
      </c>
      <c r="H20" s="6" t="s">
        <v>14</v>
      </c>
    </row>
    <row r="21" spans="1:8" ht="108" customHeight="1">
      <c r="A21" s="11">
        <v>4.3</v>
      </c>
      <c r="B21" s="3" t="s">
        <v>37</v>
      </c>
      <c r="C21" s="12" t="s">
        <v>56</v>
      </c>
      <c r="D21" s="11" t="s">
        <v>57</v>
      </c>
      <c r="E21" s="11" t="s">
        <v>40</v>
      </c>
      <c r="F21" s="6" t="s">
        <v>12</v>
      </c>
      <c r="G21" s="7" t="s">
        <v>41</v>
      </c>
      <c r="H21" s="6" t="s">
        <v>14</v>
      </c>
    </row>
    <row r="22" spans="1:8" ht="108" customHeight="1">
      <c r="A22" s="11">
        <v>4.3</v>
      </c>
      <c r="B22" s="3" t="s">
        <v>37</v>
      </c>
      <c r="C22" s="12" t="s">
        <v>58</v>
      </c>
      <c r="D22" s="11" t="s">
        <v>59</v>
      </c>
      <c r="E22" s="11" t="s">
        <v>40</v>
      </c>
      <c r="F22" s="6" t="s">
        <v>12</v>
      </c>
      <c r="G22" s="7" t="s">
        <v>41</v>
      </c>
      <c r="H22" s="6" t="s">
        <v>14</v>
      </c>
    </row>
    <row r="23" spans="1:8" ht="108" customHeight="1">
      <c r="A23" s="11">
        <v>4.3</v>
      </c>
      <c r="B23" s="3" t="s">
        <v>37</v>
      </c>
      <c r="C23" s="12" t="s">
        <v>60</v>
      </c>
      <c r="D23" s="11" t="s">
        <v>61</v>
      </c>
      <c r="E23" s="11" t="s">
        <v>40</v>
      </c>
      <c r="F23" s="6" t="s">
        <v>12</v>
      </c>
      <c r="G23" s="7" t="s">
        <v>41</v>
      </c>
      <c r="H23" s="6" t="s">
        <v>14</v>
      </c>
    </row>
    <row r="24" spans="1:8" ht="108" customHeight="1">
      <c r="A24" s="11">
        <v>4.3</v>
      </c>
      <c r="B24" s="3" t="s">
        <v>37</v>
      </c>
      <c r="C24" s="12" t="s">
        <v>62</v>
      </c>
      <c r="D24" s="11" t="s">
        <v>63</v>
      </c>
      <c r="E24" s="11" t="s">
        <v>40</v>
      </c>
      <c r="F24" s="6" t="s">
        <v>12</v>
      </c>
      <c r="G24" s="7" t="s">
        <v>41</v>
      </c>
      <c r="H24" s="6" t="s">
        <v>14</v>
      </c>
    </row>
    <row r="25" spans="1:8" ht="108" customHeight="1">
      <c r="A25" s="11">
        <v>4.3</v>
      </c>
      <c r="B25" s="3" t="s">
        <v>37</v>
      </c>
      <c r="C25" s="12" t="s">
        <v>64</v>
      </c>
      <c r="D25" s="11" t="s">
        <v>65</v>
      </c>
      <c r="E25" s="11" t="s">
        <v>40</v>
      </c>
      <c r="F25" s="6" t="s">
        <v>12</v>
      </c>
      <c r="G25" s="7" t="s">
        <v>41</v>
      </c>
      <c r="H25" s="6" t="s">
        <v>14</v>
      </c>
    </row>
    <row r="26" spans="1:8" ht="108" customHeight="1">
      <c r="A26" s="11">
        <v>4.3</v>
      </c>
      <c r="B26" s="3" t="s">
        <v>37</v>
      </c>
      <c r="C26" s="12" t="s">
        <v>66</v>
      </c>
      <c r="D26" s="11" t="s">
        <v>3358</v>
      </c>
      <c r="E26" s="11" t="s">
        <v>40</v>
      </c>
      <c r="F26" s="6" t="s">
        <v>12</v>
      </c>
      <c r="G26" s="7" t="s">
        <v>41</v>
      </c>
      <c r="H26" s="6" t="s">
        <v>14</v>
      </c>
    </row>
    <row r="27" spans="1:8" ht="108" customHeight="1">
      <c r="A27" s="13">
        <v>4.3</v>
      </c>
      <c r="B27" s="14" t="s">
        <v>67</v>
      </c>
      <c r="C27" s="15" t="s">
        <v>68</v>
      </c>
      <c r="D27" s="13" t="s">
        <v>69</v>
      </c>
      <c r="E27" s="13" t="s">
        <v>40</v>
      </c>
      <c r="F27" s="6" t="s">
        <v>12</v>
      </c>
      <c r="G27" s="16" t="s">
        <v>41</v>
      </c>
      <c r="H27" s="17" t="s">
        <v>14</v>
      </c>
    </row>
    <row r="28" spans="1:8" ht="108" customHeight="1">
      <c r="A28" s="11">
        <v>4.4000000000000004</v>
      </c>
      <c r="B28" s="3" t="s">
        <v>70</v>
      </c>
      <c r="C28" s="12" t="s">
        <v>71</v>
      </c>
      <c r="D28" s="5" t="s">
        <v>72</v>
      </c>
      <c r="E28" s="5" t="s">
        <v>11</v>
      </c>
      <c r="F28" s="17" t="s">
        <v>73</v>
      </c>
      <c r="G28" s="7" t="s">
        <v>13</v>
      </c>
      <c r="H28" s="6" t="s">
        <v>14</v>
      </c>
    </row>
    <row r="29" spans="1:8" ht="116.1" customHeight="1">
      <c r="A29" s="11">
        <v>4.4000000000000004</v>
      </c>
      <c r="B29" s="3" t="s">
        <v>70</v>
      </c>
      <c r="C29" s="12" t="s">
        <v>74</v>
      </c>
      <c r="D29" s="5" t="s">
        <v>75</v>
      </c>
      <c r="E29" s="5" t="s">
        <v>11</v>
      </c>
      <c r="F29" s="6" t="s">
        <v>76</v>
      </c>
      <c r="G29" s="7" t="s">
        <v>13</v>
      </c>
      <c r="H29" s="6" t="s">
        <v>14</v>
      </c>
    </row>
    <row r="30" spans="1:8" ht="88.2">
      <c r="A30" s="13">
        <v>4.4000000000000004</v>
      </c>
      <c r="B30" s="14" t="s">
        <v>70</v>
      </c>
      <c r="C30" s="15" t="s">
        <v>77</v>
      </c>
      <c r="D30" s="18" t="s">
        <v>78</v>
      </c>
      <c r="E30" s="18" t="s">
        <v>79</v>
      </c>
      <c r="F30" s="6" t="s">
        <v>80</v>
      </c>
      <c r="G30" s="16" t="s">
        <v>81</v>
      </c>
      <c r="H30" s="17" t="s">
        <v>82</v>
      </c>
    </row>
    <row r="31" spans="1:8" ht="163.35" customHeight="1">
      <c r="A31" s="11">
        <v>4.4000000000000004</v>
      </c>
      <c r="B31" s="3" t="s">
        <v>70</v>
      </c>
      <c r="C31" s="12" t="s">
        <v>83</v>
      </c>
      <c r="D31" s="5" t="s">
        <v>84</v>
      </c>
      <c r="E31" s="5" t="s">
        <v>11</v>
      </c>
      <c r="F31" s="6" t="s">
        <v>76</v>
      </c>
      <c r="G31" s="7" t="s">
        <v>13</v>
      </c>
      <c r="H31" s="6" t="s">
        <v>14</v>
      </c>
    </row>
    <row r="32" spans="1:8" ht="155.1" customHeight="1">
      <c r="A32" s="11">
        <v>4.4000000000000004</v>
      </c>
      <c r="B32" s="3" t="s">
        <v>70</v>
      </c>
      <c r="C32" s="12" t="s">
        <v>85</v>
      </c>
      <c r="D32" s="19" t="s">
        <v>86</v>
      </c>
      <c r="E32" s="5" t="s">
        <v>87</v>
      </c>
      <c r="F32" s="6" t="s">
        <v>12</v>
      </c>
      <c r="G32" s="7" t="s">
        <v>88</v>
      </c>
      <c r="H32" s="6" t="s">
        <v>14</v>
      </c>
    </row>
    <row r="33" spans="1:9" ht="127.35" customHeight="1">
      <c r="A33" s="11">
        <v>4.4000000000000004</v>
      </c>
      <c r="B33" s="3" t="s">
        <v>70</v>
      </c>
      <c r="C33" s="12" t="s">
        <v>89</v>
      </c>
      <c r="D33" s="5" t="s">
        <v>90</v>
      </c>
      <c r="E33" s="5" t="s">
        <v>79</v>
      </c>
      <c r="F33" s="6" t="s">
        <v>12</v>
      </c>
      <c r="G33" s="7" t="s">
        <v>81</v>
      </c>
      <c r="H33" s="6" t="s">
        <v>14</v>
      </c>
    </row>
    <row r="34" spans="1:9" ht="146.55000000000001" customHeight="1">
      <c r="A34" s="11">
        <v>4.4000000000000004</v>
      </c>
      <c r="B34" s="3" t="s">
        <v>70</v>
      </c>
      <c r="C34" s="12" t="s">
        <v>91</v>
      </c>
      <c r="D34" s="5" t="s">
        <v>92</v>
      </c>
      <c r="E34" s="5" t="s">
        <v>79</v>
      </c>
      <c r="F34" s="6" t="s">
        <v>12</v>
      </c>
      <c r="G34" s="7" t="s">
        <v>81</v>
      </c>
      <c r="H34" s="6" t="s">
        <v>14</v>
      </c>
      <c r="I34" s="8"/>
    </row>
    <row r="35" spans="1:9" ht="180.6" customHeight="1">
      <c r="A35" s="11">
        <v>4.4000000000000004</v>
      </c>
      <c r="B35" s="3" t="s">
        <v>70</v>
      </c>
      <c r="C35" s="12" t="s">
        <v>93</v>
      </c>
      <c r="D35" s="5" t="s">
        <v>94</v>
      </c>
      <c r="E35" s="5" t="s">
        <v>11</v>
      </c>
      <c r="F35" s="6" t="s">
        <v>76</v>
      </c>
      <c r="G35" s="7" t="s">
        <v>13</v>
      </c>
      <c r="H35" s="6" t="s">
        <v>14</v>
      </c>
    </row>
    <row r="36" spans="1:9" ht="37.799999999999997">
      <c r="A36" s="11">
        <v>4.4000000000000004</v>
      </c>
      <c r="B36" s="3" t="s">
        <v>70</v>
      </c>
      <c r="C36" s="12" t="s">
        <v>95</v>
      </c>
      <c r="D36" s="19" t="s">
        <v>96</v>
      </c>
      <c r="E36" s="19" t="s">
        <v>97</v>
      </c>
      <c r="F36" s="6" t="s">
        <v>12</v>
      </c>
      <c r="G36" s="7" t="s">
        <v>88</v>
      </c>
      <c r="H36" s="6" t="s">
        <v>14</v>
      </c>
    </row>
    <row r="37" spans="1:9" ht="68.55" customHeight="1">
      <c r="A37" s="11">
        <v>4.4000000000000004</v>
      </c>
      <c r="B37" s="3" t="s">
        <v>70</v>
      </c>
      <c r="C37" s="12" t="s">
        <v>98</v>
      </c>
      <c r="D37" s="5" t="s">
        <v>99</v>
      </c>
      <c r="E37" s="5" t="s">
        <v>79</v>
      </c>
      <c r="F37" s="6" t="s">
        <v>12</v>
      </c>
      <c r="G37" s="7" t="s">
        <v>81</v>
      </c>
      <c r="H37" s="6" t="s">
        <v>14</v>
      </c>
    </row>
    <row r="38" spans="1:9" ht="147" customHeight="1">
      <c r="A38" s="9">
        <v>5.0999999999999996</v>
      </c>
      <c r="B38" s="3" t="s">
        <v>100</v>
      </c>
      <c r="C38" s="10" t="s">
        <v>101</v>
      </c>
      <c r="D38" s="3" t="s">
        <v>102</v>
      </c>
      <c r="E38" s="5" t="s">
        <v>11</v>
      </c>
      <c r="F38" s="17" t="s">
        <v>73</v>
      </c>
      <c r="G38" s="7" t="s">
        <v>13</v>
      </c>
      <c r="H38" s="6" t="s">
        <v>103</v>
      </c>
    </row>
    <row r="39" spans="1:9" ht="79.349999999999994" customHeight="1">
      <c r="A39" s="9">
        <v>5.2</v>
      </c>
      <c r="B39" s="3" t="s">
        <v>104</v>
      </c>
      <c r="C39" s="10" t="s">
        <v>105</v>
      </c>
      <c r="D39" s="3" t="s">
        <v>104</v>
      </c>
      <c r="E39" s="5" t="s">
        <v>11</v>
      </c>
      <c r="F39" s="17" t="s">
        <v>73</v>
      </c>
      <c r="G39" s="7" t="s">
        <v>13</v>
      </c>
      <c r="H39" s="6" t="s">
        <v>103</v>
      </c>
    </row>
    <row r="40" spans="1:9" ht="84" customHeight="1">
      <c r="A40" s="9">
        <v>5.3</v>
      </c>
      <c r="B40" s="3" t="s">
        <v>106</v>
      </c>
      <c r="C40" s="10" t="s">
        <v>107</v>
      </c>
      <c r="D40" s="5" t="s">
        <v>108</v>
      </c>
      <c r="E40" s="5" t="s">
        <v>11</v>
      </c>
      <c r="F40" s="6" t="s">
        <v>80</v>
      </c>
      <c r="G40" s="7" t="s">
        <v>13</v>
      </c>
      <c r="H40" s="6" t="s">
        <v>14</v>
      </c>
    </row>
    <row r="41" spans="1:9" ht="25.2">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7.799999999999997">
      <c r="A43" s="9">
        <v>5.3</v>
      </c>
      <c r="B43" s="3" t="s">
        <v>106</v>
      </c>
      <c r="C43" s="10" t="s">
        <v>113</v>
      </c>
      <c r="D43" s="5" t="s">
        <v>114</v>
      </c>
      <c r="E43" s="5" t="s">
        <v>11</v>
      </c>
      <c r="F43" s="6" t="s">
        <v>76</v>
      </c>
      <c r="G43" s="7" t="s">
        <v>13</v>
      </c>
      <c r="H43" s="6" t="s">
        <v>115</v>
      </c>
    </row>
    <row r="44" spans="1:9" ht="50.4">
      <c r="A44" s="9">
        <v>6.1</v>
      </c>
      <c r="B44" s="3" t="s">
        <v>116</v>
      </c>
      <c r="C44" s="10" t="s">
        <v>117</v>
      </c>
      <c r="D44" s="9" t="s">
        <v>118</v>
      </c>
      <c r="E44" s="9" t="s">
        <v>119</v>
      </c>
      <c r="F44" s="6" t="s">
        <v>12</v>
      </c>
      <c r="G44" s="7" t="s">
        <v>120</v>
      </c>
      <c r="H44" s="6" t="s">
        <v>14</v>
      </c>
    </row>
    <row r="45" spans="1:9" ht="110.1" customHeight="1">
      <c r="A45" s="9">
        <v>6.2</v>
      </c>
      <c r="B45" s="3" t="s">
        <v>121</v>
      </c>
      <c r="C45" s="10" t="s">
        <v>122</v>
      </c>
      <c r="D45" s="9" t="s">
        <v>123</v>
      </c>
      <c r="E45" s="9" t="s">
        <v>124</v>
      </c>
      <c r="F45" s="6" t="s">
        <v>12</v>
      </c>
      <c r="G45" s="7" t="s">
        <v>125</v>
      </c>
      <c r="H45" s="6" t="s">
        <v>14</v>
      </c>
    </row>
    <row r="46" spans="1:9" ht="110.1" customHeight="1">
      <c r="A46" s="9">
        <v>6.2</v>
      </c>
      <c r="B46" s="3" t="s">
        <v>121</v>
      </c>
      <c r="C46" s="10" t="s">
        <v>126</v>
      </c>
      <c r="D46" s="9" t="s">
        <v>127</v>
      </c>
      <c r="E46" s="9" t="s">
        <v>124</v>
      </c>
      <c r="F46" s="6" t="s">
        <v>12</v>
      </c>
      <c r="G46" s="7" t="s">
        <v>125</v>
      </c>
      <c r="H46" s="6" t="s">
        <v>14</v>
      </c>
    </row>
    <row r="47" spans="1:9" ht="110.1" customHeight="1">
      <c r="A47" s="9">
        <v>6.2</v>
      </c>
      <c r="B47" s="3" t="s">
        <v>121</v>
      </c>
      <c r="C47" s="10" t="s">
        <v>128</v>
      </c>
      <c r="D47" s="9" t="s">
        <v>129</v>
      </c>
      <c r="E47" s="9" t="s">
        <v>124</v>
      </c>
      <c r="F47" s="6" t="s">
        <v>12</v>
      </c>
      <c r="G47" s="7" t="s">
        <v>125</v>
      </c>
      <c r="H47" s="6" t="s">
        <v>14</v>
      </c>
    </row>
    <row r="48" spans="1:9" ht="110.1" customHeight="1">
      <c r="A48" s="9">
        <v>6.2</v>
      </c>
      <c r="B48" s="3" t="s">
        <v>121</v>
      </c>
      <c r="C48" s="10" t="s">
        <v>130</v>
      </c>
      <c r="D48" s="9" t="s">
        <v>131</v>
      </c>
      <c r="E48" s="9" t="s">
        <v>124</v>
      </c>
      <c r="F48" s="6" t="s">
        <v>12</v>
      </c>
      <c r="G48" s="7" t="s">
        <v>125</v>
      </c>
      <c r="H48" s="6" t="s">
        <v>14</v>
      </c>
    </row>
    <row r="49" spans="1:8" ht="110.1" customHeight="1">
      <c r="A49" s="9">
        <v>6.2</v>
      </c>
      <c r="B49" s="3" t="s">
        <v>121</v>
      </c>
      <c r="C49" s="10" t="s">
        <v>132</v>
      </c>
      <c r="D49" s="9" t="s">
        <v>133</v>
      </c>
      <c r="E49" s="9" t="s">
        <v>124</v>
      </c>
      <c r="F49" s="6" t="s">
        <v>12</v>
      </c>
      <c r="G49" s="7" t="s">
        <v>125</v>
      </c>
      <c r="H49" s="6" t="s">
        <v>14</v>
      </c>
    </row>
    <row r="50" spans="1:8" ht="110.1" customHeight="1">
      <c r="A50" s="9">
        <v>6.2</v>
      </c>
      <c r="B50" s="3" t="s">
        <v>121</v>
      </c>
      <c r="C50" s="10" t="s">
        <v>134</v>
      </c>
      <c r="D50" s="9" t="s">
        <v>135</v>
      </c>
      <c r="E50" s="9" t="s">
        <v>124</v>
      </c>
      <c r="F50" s="6" t="s">
        <v>12</v>
      </c>
      <c r="G50" s="7" t="s">
        <v>125</v>
      </c>
      <c r="H50" s="6" t="s">
        <v>14</v>
      </c>
    </row>
    <row r="51" spans="1:8" ht="110.1" customHeight="1">
      <c r="A51" s="9">
        <v>6.2</v>
      </c>
      <c r="B51" s="3" t="s">
        <v>121</v>
      </c>
      <c r="C51" s="10" t="s">
        <v>136</v>
      </c>
      <c r="D51" s="9" t="s">
        <v>137</v>
      </c>
      <c r="E51" s="9" t="s">
        <v>124</v>
      </c>
      <c r="F51" s="6" t="s">
        <v>12</v>
      </c>
      <c r="G51" s="7" t="s">
        <v>125</v>
      </c>
      <c r="H51" s="6" t="s">
        <v>14</v>
      </c>
    </row>
    <row r="52" spans="1:8" ht="110.1" customHeight="1">
      <c r="A52" s="9">
        <v>6.2</v>
      </c>
      <c r="B52" s="3" t="s">
        <v>121</v>
      </c>
      <c r="C52" s="10" t="s">
        <v>138</v>
      </c>
      <c r="D52" s="9" t="s">
        <v>139</v>
      </c>
      <c r="E52" s="9" t="s">
        <v>124</v>
      </c>
      <c r="F52" s="6" t="s">
        <v>12</v>
      </c>
      <c r="G52" s="7" t="s">
        <v>125</v>
      </c>
      <c r="H52" s="6" t="s">
        <v>14</v>
      </c>
    </row>
    <row r="53" spans="1:8" ht="110.1" customHeight="1">
      <c r="A53" s="9">
        <v>6.2</v>
      </c>
      <c r="B53" s="3" t="s">
        <v>121</v>
      </c>
      <c r="C53" s="10" t="s">
        <v>140</v>
      </c>
      <c r="D53" s="9" t="s">
        <v>141</v>
      </c>
      <c r="E53" s="9" t="s">
        <v>124</v>
      </c>
      <c r="F53" s="6" t="s">
        <v>12</v>
      </c>
      <c r="G53" s="7" t="s">
        <v>125</v>
      </c>
      <c r="H53" s="6" t="s">
        <v>14</v>
      </c>
    </row>
    <row r="54" spans="1:8" ht="110.1" customHeight="1">
      <c r="A54" s="9">
        <v>6.2</v>
      </c>
      <c r="B54" s="3" t="s">
        <v>121</v>
      </c>
      <c r="C54" s="10" t="s">
        <v>142</v>
      </c>
      <c r="D54" s="9" t="s">
        <v>143</v>
      </c>
      <c r="E54" s="9" t="s">
        <v>124</v>
      </c>
      <c r="F54" s="6" t="s">
        <v>12</v>
      </c>
      <c r="G54" s="7" t="s">
        <v>125</v>
      </c>
      <c r="H54" s="6" t="s">
        <v>14</v>
      </c>
    </row>
    <row r="55" spans="1:8" ht="110.1" customHeight="1">
      <c r="A55" s="9">
        <v>6.2</v>
      </c>
      <c r="B55" s="3" t="s">
        <v>121</v>
      </c>
      <c r="C55" s="10" t="s">
        <v>144</v>
      </c>
      <c r="D55" s="9" t="s">
        <v>145</v>
      </c>
      <c r="E55" s="9" t="s">
        <v>124</v>
      </c>
      <c r="F55" s="6" t="s">
        <v>12</v>
      </c>
      <c r="G55" s="7" t="s">
        <v>125</v>
      </c>
      <c r="H55" s="6" t="s">
        <v>14</v>
      </c>
    </row>
    <row r="56" spans="1:8" ht="110.1" customHeight="1">
      <c r="A56" s="9">
        <v>6.2</v>
      </c>
      <c r="B56" s="3" t="s">
        <v>121</v>
      </c>
      <c r="C56" s="10" t="s">
        <v>146</v>
      </c>
      <c r="D56" s="9" t="s">
        <v>147</v>
      </c>
      <c r="E56" s="9" t="s">
        <v>124</v>
      </c>
      <c r="F56" s="6" t="s">
        <v>12</v>
      </c>
      <c r="G56" s="7" t="s">
        <v>125</v>
      </c>
      <c r="H56" s="6" t="s">
        <v>14</v>
      </c>
    </row>
    <row r="57" spans="1:8" ht="110.1" customHeight="1">
      <c r="A57" s="9">
        <v>6.2</v>
      </c>
      <c r="B57" s="3" t="s">
        <v>121</v>
      </c>
      <c r="C57" s="10" t="s">
        <v>148</v>
      </c>
      <c r="D57" s="9" t="s">
        <v>149</v>
      </c>
      <c r="E57" s="9" t="s">
        <v>124</v>
      </c>
      <c r="F57" s="6" t="s">
        <v>12</v>
      </c>
      <c r="G57" s="7" t="s">
        <v>125</v>
      </c>
      <c r="H57" s="6" t="s">
        <v>14</v>
      </c>
    </row>
    <row r="58" spans="1:8" ht="110.1" customHeight="1">
      <c r="A58" s="9">
        <v>6.2</v>
      </c>
      <c r="B58" s="3" t="s">
        <v>121</v>
      </c>
      <c r="C58" s="10" t="s">
        <v>150</v>
      </c>
      <c r="D58" s="9" t="s">
        <v>151</v>
      </c>
      <c r="E58" s="9" t="s">
        <v>124</v>
      </c>
      <c r="F58" s="6" t="s">
        <v>12</v>
      </c>
      <c r="G58" s="7" t="s">
        <v>125</v>
      </c>
      <c r="H58" s="6" t="s">
        <v>14</v>
      </c>
    </row>
    <row r="59" spans="1:8" ht="110.1" customHeight="1">
      <c r="A59" s="20">
        <v>6.2</v>
      </c>
      <c r="B59" s="14" t="s">
        <v>121</v>
      </c>
      <c r="C59" s="21" t="s">
        <v>152</v>
      </c>
      <c r="D59" s="20" t="s">
        <v>153</v>
      </c>
      <c r="E59" s="20" t="s">
        <v>154</v>
      </c>
      <c r="F59" s="6" t="s">
        <v>12</v>
      </c>
      <c r="G59" s="16" t="s">
        <v>125</v>
      </c>
      <c r="H59" s="17" t="s">
        <v>14</v>
      </c>
    </row>
    <row r="60" spans="1:8" ht="110.1" customHeight="1">
      <c r="A60" s="20">
        <v>6.3</v>
      </c>
      <c r="B60" s="14" t="s">
        <v>155</v>
      </c>
      <c r="C60" s="21" t="s">
        <v>156</v>
      </c>
      <c r="D60" s="14" t="s">
        <v>157</v>
      </c>
      <c r="E60" s="5" t="s">
        <v>11</v>
      </c>
      <c r="F60" s="17" t="s">
        <v>73</v>
      </c>
      <c r="G60" s="16" t="s">
        <v>13</v>
      </c>
      <c r="H60" s="6" t="s">
        <v>103</v>
      </c>
    </row>
    <row r="61" spans="1:8" ht="300" customHeight="1">
      <c r="A61" s="20">
        <v>6.4</v>
      </c>
      <c r="B61" s="14" t="s">
        <v>158</v>
      </c>
      <c r="C61" s="20" t="s">
        <v>159</v>
      </c>
      <c r="D61" s="20" t="s">
        <v>160</v>
      </c>
      <c r="E61" s="14"/>
      <c r="F61" s="17" t="s">
        <v>73</v>
      </c>
      <c r="G61" s="16" t="s">
        <v>13</v>
      </c>
      <c r="H61" s="17" t="s">
        <v>115</v>
      </c>
    </row>
    <row r="62" spans="1:8" ht="83.1" customHeight="1">
      <c r="A62" s="20">
        <v>6.4</v>
      </c>
      <c r="B62" s="14" t="s">
        <v>158</v>
      </c>
      <c r="C62" s="20" t="s">
        <v>161</v>
      </c>
      <c r="D62" s="20" t="s">
        <v>162</v>
      </c>
      <c r="E62" s="14"/>
      <c r="F62" s="14" t="s">
        <v>163</v>
      </c>
      <c r="G62" s="16" t="s">
        <v>13</v>
      </c>
      <c r="H62" s="17" t="s">
        <v>115</v>
      </c>
    </row>
    <row r="63" spans="1:8" ht="50.4">
      <c r="A63" s="20">
        <v>6.4</v>
      </c>
      <c r="B63" s="14" t="s">
        <v>158</v>
      </c>
      <c r="C63" s="20" t="s">
        <v>164</v>
      </c>
      <c r="D63" s="20" t="s">
        <v>165</v>
      </c>
      <c r="E63" s="14"/>
      <c r="F63" s="17" t="s">
        <v>73</v>
      </c>
      <c r="G63" s="16" t="s">
        <v>13</v>
      </c>
      <c r="H63" s="17" t="s">
        <v>115</v>
      </c>
    </row>
    <row r="64" spans="1:8" ht="50.4">
      <c r="A64" s="20">
        <v>6.4</v>
      </c>
      <c r="B64" s="14" t="s">
        <v>158</v>
      </c>
      <c r="C64" s="20" t="s">
        <v>166</v>
      </c>
      <c r="D64" s="20" t="s">
        <v>167</v>
      </c>
      <c r="E64" s="14"/>
      <c r="F64" s="14" t="s">
        <v>163</v>
      </c>
      <c r="G64" s="16" t="s">
        <v>13</v>
      </c>
      <c r="H64" s="17" t="s">
        <v>115</v>
      </c>
    </row>
    <row r="65" spans="1:8" ht="50.4">
      <c r="A65" s="20">
        <v>6.4</v>
      </c>
      <c r="B65" s="14" t="s">
        <v>158</v>
      </c>
      <c r="C65" s="20" t="s">
        <v>168</v>
      </c>
      <c r="D65" s="20" t="s">
        <v>169</v>
      </c>
      <c r="E65" s="14"/>
      <c r="F65" s="6" t="s">
        <v>170</v>
      </c>
      <c r="G65" s="16" t="s">
        <v>13</v>
      </c>
      <c r="H65" s="17" t="s">
        <v>115</v>
      </c>
    </row>
    <row r="66" spans="1:8" ht="50.4">
      <c r="A66" s="20">
        <v>6.4</v>
      </c>
      <c r="B66" s="14" t="s">
        <v>158</v>
      </c>
      <c r="C66" s="20" t="s">
        <v>171</v>
      </c>
      <c r="D66" s="20" t="s">
        <v>172</v>
      </c>
      <c r="E66" s="14"/>
      <c r="F66" s="14" t="s">
        <v>163</v>
      </c>
      <c r="G66" s="16" t="s">
        <v>13</v>
      </c>
      <c r="H66" s="17" t="s">
        <v>115</v>
      </c>
    </row>
    <row r="67" spans="1:8" ht="50.4">
      <c r="A67" s="20">
        <v>6.4</v>
      </c>
      <c r="B67" s="14" t="s">
        <v>158</v>
      </c>
      <c r="C67" s="20" t="s">
        <v>173</v>
      </c>
      <c r="D67" s="20" t="s">
        <v>174</v>
      </c>
      <c r="E67" s="14"/>
      <c r="F67" s="17" t="s">
        <v>73</v>
      </c>
      <c r="G67" s="16" t="s">
        <v>13</v>
      </c>
      <c r="H67" s="17" t="s">
        <v>115</v>
      </c>
    </row>
    <row r="68" spans="1:8" ht="50.4">
      <c r="A68" s="20">
        <v>6.4</v>
      </c>
      <c r="B68" s="14" t="s">
        <v>158</v>
      </c>
      <c r="C68" s="20" t="s">
        <v>175</v>
      </c>
      <c r="D68" s="20" t="s">
        <v>176</v>
      </c>
      <c r="E68" s="14"/>
      <c r="F68" s="14" t="s">
        <v>163</v>
      </c>
      <c r="G68" s="16" t="s">
        <v>13</v>
      </c>
      <c r="H68" s="17" t="s">
        <v>115</v>
      </c>
    </row>
    <row r="69" spans="1:8" ht="50.4">
      <c r="A69" s="20">
        <v>6.4</v>
      </c>
      <c r="B69" s="14" t="s">
        <v>158</v>
      </c>
      <c r="C69" s="20" t="s">
        <v>177</v>
      </c>
      <c r="D69" s="20" t="s">
        <v>178</v>
      </c>
      <c r="E69" s="14"/>
      <c r="F69" s="17" t="s">
        <v>73</v>
      </c>
      <c r="G69" s="16" t="s">
        <v>13</v>
      </c>
      <c r="H69" s="17" t="s">
        <v>115</v>
      </c>
    </row>
    <row r="70" spans="1:8" ht="50.4">
      <c r="A70" s="20">
        <v>6.4</v>
      </c>
      <c r="B70" s="14" t="s">
        <v>158</v>
      </c>
      <c r="C70" s="20" t="s">
        <v>179</v>
      </c>
      <c r="D70" s="20" t="s">
        <v>180</v>
      </c>
      <c r="E70" s="14"/>
      <c r="F70" s="14" t="s">
        <v>163</v>
      </c>
      <c r="G70" s="16" t="s">
        <v>13</v>
      </c>
      <c r="H70" s="17" t="s">
        <v>115</v>
      </c>
    </row>
    <row r="71" spans="1:8" ht="50.4">
      <c r="A71" s="20">
        <v>6.4</v>
      </c>
      <c r="B71" s="14" t="s">
        <v>158</v>
      </c>
      <c r="C71" s="20" t="s">
        <v>181</v>
      </c>
      <c r="D71" s="20" t="s">
        <v>182</v>
      </c>
      <c r="E71" s="14"/>
      <c r="F71" s="17" t="s">
        <v>73</v>
      </c>
      <c r="G71" s="16" t="s">
        <v>13</v>
      </c>
      <c r="H71" s="17" t="s">
        <v>115</v>
      </c>
    </row>
    <row r="72" spans="1:8" ht="50.4">
      <c r="A72" s="20">
        <v>6.4</v>
      </c>
      <c r="B72" s="14" t="s">
        <v>158</v>
      </c>
      <c r="C72" s="20" t="s">
        <v>183</v>
      </c>
      <c r="D72" s="20" t="s">
        <v>184</v>
      </c>
      <c r="E72" s="14"/>
      <c r="F72" s="14" t="s">
        <v>163</v>
      </c>
      <c r="G72" s="16" t="s">
        <v>13</v>
      </c>
      <c r="H72" s="17" t="s">
        <v>115</v>
      </c>
    </row>
    <row r="73" spans="1:8" ht="50.4">
      <c r="A73" s="20">
        <v>6.4</v>
      </c>
      <c r="B73" s="14" t="s">
        <v>158</v>
      </c>
      <c r="C73" s="20" t="s">
        <v>185</v>
      </c>
      <c r="D73" s="21" t="s">
        <v>186</v>
      </c>
      <c r="E73" s="14"/>
      <c r="F73" s="17" t="s">
        <v>73</v>
      </c>
      <c r="G73" s="16" t="s">
        <v>13</v>
      </c>
      <c r="H73" s="17" t="s">
        <v>115</v>
      </c>
    </row>
    <row r="74" spans="1:8" ht="363" customHeight="1">
      <c r="A74" s="20">
        <v>6.4</v>
      </c>
      <c r="B74" s="14" t="s">
        <v>158</v>
      </c>
      <c r="C74" s="20" t="s">
        <v>187</v>
      </c>
      <c r="D74" s="20" t="s">
        <v>188</v>
      </c>
      <c r="E74" s="14"/>
      <c r="F74" s="17" t="s">
        <v>73</v>
      </c>
      <c r="G74" s="16" t="s">
        <v>13</v>
      </c>
      <c r="H74" s="17" t="s">
        <v>14</v>
      </c>
    </row>
    <row r="75" spans="1:8" ht="50.4">
      <c r="A75" s="20">
        <v>6.4</v>
      </c>
      <c r="B75" s="14" t="s">
        <v>158</v>
      </c>
      <c r="C75" s="20" t="s">
        <v>189</v>
      </c>
      <c r="D75" s="20" t="s">
        <v>190</v>
      </c>
      <c r="E75" s="14"/>
      <c r="F75" s="14" t="s">
        <v>163</v>
      </c>
      <c r="G75" s="16" t="s">
        <v>13</v>
      </c>
      <c r="H75" s="17" t="s">
        <v>115</v>
      </c>
    </row>
    <row r="76" spans="1:8" ht="50.4">
      <c r="A76" s="9">
        <v>6.5</v>
      </c>
      <c r="B76" s="3" t="s">
        <v>191</v>
      </c>
      <c r="C76" s="10" t="s">
        <v>192</v>
      </c>
      <c r="D76" s="5" t="s">
        <v>193</v>
      </c>
      <c r="E76" s="5" t="s">
        <v>11</v>
      </c>
      <c r="F76" s="6" t="s">
        <v>76</v>
      </c>
      <c r="G76" s="7" t="s">
        <v>13</v>
      </c>
      <c r="H76" s="17" t="s">
        <v>82</v>
      </c>
    </row>
    <row r="77" spans="1:8" ht="100.35" customHeight="1">
      <c r="A77" s="20">
        <v>6.5</v>
      </c>
      <c r="B77" s="14" t="s">
        <v>194</v>
      </c>
      <c r="C77" s="21" t="s">
        <v>195</v>
      </c>
      <c r="D77" s="18" t="s">
        <v>196</v>
      </c>
      <c r="E77" s="5" t="s">
        <v>11</v>
      </c>
      <c r="F77" s="17" t="s">
        <v>73</v>
      </c>
      <c r="G77" s="16" t="s">
        <v>13</v>
      </c>
      <c r="H77" s="17" t="s">
        <v>82</v>
      </c>
    </row>
    <row r="78" spans="1:8" ht="25.2">
      <c r="A78" s="20">
        <v>6.5</v>
      </c>
      <c r="B78" s="14" t="s">
        <v>194</v>
      </c>
      <c r="C78" s="21" t="s">
        <v>197</v>
      </c>
      <c r="D78" s="18" t="s">
        <v>198</v>
      </c>
      <c r="E78" s="5" t="s">
        <v>11</v>
      </c>
      <c r="F78" s="17" t="s">
        <v>73</v>
      </c>
      <c r="G78" s="16" t="s">
        <v>13</v>
      </c>
      <c r="H78" s="17" t="s">
        <v>82</v>
      </c>
    </row>
    <row r="79" spans="1:8" ht="37.799999999999997">
      <c r="A79" s="9">
        <v>6.5</v>
      </c>
      <c r="B79" s="3" t="s">
        <v>191</v>
      </c>
      <c r="C79" s="10" t="s">
        <v>199</v>
      </c>
      <c r="D79" s="5" t="s">
        <v>200</v>
      </c>
      <c r="E79" s="5" t="s">
        <v>11</v>
      </c>
      <c r="F79" s="6" t="s">
        <v>76</v>
      </c>
      <c r="G79" s="7" t="s">
        <v>13</v>
      </c>
      <c r="H79" s="17" t="s">
        <v>82</v>
      </c>
    </row>
    <row r="80" spans="1:8" ht="37.799999999999997">
      <c r="A80" s="9">
        <v>6.5</v>
      </c>
      <c r="B80" s="3" t="s">
        <v>191</v>
      </c>
      <c r="C80" s="10" t="s">
        <v>201</v>
      </c>
      <c r="D80" s="5" t="s">
        <v>202</v>
      </c>
      <c r="E80" s="5" t="s">
        <v>11</v>
      </c>
      <c r="F80" s="6" t="s">
        <v>170</v>
      </c>
      <c r="G80" s="7" t="s">
        <v>13</v>
      </c>
      <c r="H80" s="17" t="s">
        <v>82</v>
      </c>
    </row>
    <row r="81" spans="1:8" ht="81.599999999999994" customHeight="1">
      <c r="A81" s="9">
        <v>6.5</v>
      </c>
      <c r="B81" s="3" t="s">
        <v>191</v>
      </c>
      <c r="C81" s="10" t="s">
        <v>203</v>
      </c>
      <c r="D81" s="5" t="s">
        <v>204</v>
      </c>
      <c r="E81" s="5" t="s">
        <v>11</v>
      </c>
      <c r="F81" s="6" t="s">
        <v>12</v>
      </c>
      <c r="G81" s="7" t="s">
        <v>13</v>
      </c>
      <c r="H81" s="17" t="s">
        <v>82</v>
      </c>
    </row>
    <row r="82" spans="1:8" ht="75" customHeight="1">
      <c r="A82" s="9">
        <v>6.5</v>
      </c>
      <c r="B82" s="3" t="s">
        <v>191</v>
      </c>
      <c r="C82" s="10" t="s">
        <v>205</v>
      </c>
      <c r="D82" s="5" t="s">
        <v>206</v>
      </c>
      <c r="E82" s="5" t="s">
        <v>11</v>
      </c>
      <c r="F82" s="6" t="s">
        <v>12</v>
      </c>
      <c r="G82" s="7" t="s">
        <v>13</v>
      </c>
      <c r="H82" s="17" t="s">
        <v>82</v>
      </c>
    </row>
    <row r="83" spans="1:8" ht="75" customHeight="1">
      <c r="A83" s="9">
        <v>6.6</v>
      </c>
      <c r="B83" s="3" t="s">
        <v>207</v>
      </c>
      <c r="C83" s="10" t="s">
        <v>208</v>
      </c>
      <c r="D83" s="5" t="s">
        <v>207</v>
      </c>
      <c r="E83" s="5" t="s">
        <v>11</v>
      </c>
      <c r="F83" s="6" t="s">
        <v>12</v>
      </c>
      <c r="G83" s="7" t="s">
        <v>13</v>
      </c>
      <c r="H83" s="6" t="s">
        <v>115</v>
      </c>
    </row>
    <row r="84" spans="1:8" ht="76.349999999999994" customHeight="1">
      <c r="A84" s="9">
        <v>6.7</v>
      </c>
      <c r="B84" s="3" t="s">
        <v>209</v>
      </c>
      <c r="C84" s="10" t="s">
        <v>210</v>
      </c>
      <c r="D84" s="5" t="s">
        <v>209</v>
      </c>
      <c r="E84" s="5" t="s">
        <v>11</v>
      </c>
      <c r="F84" s="6" t="s">
        <v>12</v>
      </c>
      <c r="G84" s="7" t="s">
        <v>13</v>
      </c>
      <c r="H84" s="6" t="s">
        <v>115</v>
      </c>
    </row>
    <row r="85" spans="1:8" ht="25.2">
      <c r="A85" s="9">
        <v>6.8</v>
      </c>
      <c r="B85" s="3" t="s">
        <v>211</v>
      </c>
      <c r="C85" s="10" t="s">
        <v>212</v>
      </c>
      <c r="D85" s="6" t="s">
        <v>211</v>
      </c>
      <c r="E85" s="5" t="s">
        <v>11</v>
      </c>
      <c r="F85" s="6" t="s">
        <v>12</v>
      </c>
      <c r="G85" s="7" t="s">
        <v>13</v>
      </c>
      <c r="H85" s="6" t="s">
        <v>115</v>
      </c>
    </row>
    <row r="86" spans="1:8" ht="63.6" customHeight="1">
      <c r="A86" s="9">
        <v>7.1</v>
      </c>
      <c r="B86" s="3" t="s">
        <v>213</v>
      </c>
      <c r="C86" s="10" t="s">
        <v>214</v>
      </c>
      <c r="D86" s="5" t="s">
        <v>215</v>
      </c>
      <c r="E86" s="5" t="s">
        <v>11</v>
      </c>
      <c r="F86" s="17" t="s">
        <v>73</v>
      </c>
      <c r="G86" s="7" t="s">
        <v>13</v>
      </c>
      <c r="H86" s="6" t="s">
        <v>14</v>
      </c>
    </row>
    <row r="87" spans="1:8" ht="37.799999999999997">
      <c r="A87" s="9">
        <v>7.1</v>
      </c>
      <c r="B87" s="3" t="s">
        <v>213</v>
      </c>
      <c r="C87" s="10" t="s">
        <v>216</v>
      </c>
      <c r="D87" s="9" t="s">
        <v>217</v>
      </c>
      <c r="E87" s="9" t="s">
        <v>218</v>
      </c>
      <c r="F87" s="6" t="s">
        <v>12</v>
      </c>
      <c r="G87" s="7" t="s">
        <v>219</v>
      </c>
      <c r="H87" s="6" t="s">
        <v>14</v>
      </c>
    </row>
    <row r="88" spans="1:8" ht="37.799999999999997">
      <c r="A88" s="9">
        <v>7.1</v>
      </c>
      <c r="B88" s="3" t="s">
        <v>213</v>
      </c>
      <c r="C88" s="10" t="s">
        <v>220</v>
      </c>
      <c r="D88" s="9" t="s">
        <v>221</v>
      </c>
      <c r="E88" s="9" t="s">
        <v>218</v>
      </c>
      <c r="F88" s="6" t="s">
        <v>12</v>
      </c>
      <c r="G88" s="7" t="s">
        <v>219</v>
      </c>
      <c r="H88" s="6" t="s">
        <v>14</v>
      </c>
    </row>
    <row r="89" spans="1:8" ht="37.799999999999997">
      <c r="A89" s="9">
        <v>7.1</v>
      </c>
      <c r="B89" s="3" t="s">
        <v>213</v>
      </c>
      <c r="C89" s="10" t="s">
        <v>222</v>
      </c>
      <c r="D89" s="9" t="s">
        <v>223</v>
      </c>
      <c r="E89" s="9" t="s">
        <v>218</v>
      </c>
      <c r="F89" s="6" t="s">
        <v>12</v>
      </c>
      <c r="G89" s="7" t="s">
        <v>219</v>
      </c>
      <c r="H89" s="6" t="s">
        <v>14</v>
      </c>
    </row>
    <row r="90" spans="1:8" ht="37.799999999999997">
      <c r="A90" s="9">
        <v>7.1</v>
      </c>
      <c r="B90" s="3" t="s">
        <v>213</v>
      </c>
      <c r="C90" s="10" t="s">
        <v>224</v>
      </c>
      <c r="D90" s="9" t="s">
        <v>225</v>
      </c>
      <c r="E90" s="9" t="s">
        <v>218</v>
      </c>
      <c r="F90" s="6" t="s">
        <v>12</v>
      </c>
      <c r="G90" s="7" t="s">
        <v>219</v>
      </c>
      <c r="H90" s="6" t="s">
        <v>14</v>
      </c>
    </row>
    <row r="91" spans="1:8" ht="63">
      <c r="A91" s="9">
        <v>7.1</v>
      </c>
      <c r="B91" s="3" t="s">
        <v>213</v>
      </c>
      <c r="C91" s="10" t="s">
        <v>226</v>
      </c>
      <c r="D91" s="9" t="s">
        <v>227</v>
      </c>
      <c r="E91" s="9" t="s">
        <v>218</v>
      </c>
      <c r="F91" s="6" t="s">
        <v>12</v>
      </c>
      <c r="G91" s="7" t="s">
        <v>219</v>
      </c>
      <c r="H91" s="6" t="s">
        <v>14</v>
      </c>
    </row>
    <row r="92" spans="1:8" ht="162.75" customHeight="1">
      <c r="A92" s="9">
        <v>7.1</v>
      </c>
      <c r="B92" s="3" t="s">
        <v>213</v>
      </c>
      <c r="C92" s="10" t="s">
        <v>228</v>
      </c>
      <c r="D92" s="9" t="s">
        <v>229</v>
      </c>
      <c r="E92" s="9" t="s">
        <v>218</v>
      </c>
      <c r="F92" s="6" t="s">
        <v>12</v>
      </c>
      <c r="G92" s="7" t="s">
        <v>219</v>
      </c>
      <c r="H92" s="6" t="s">
        <v>14</v>
      </c>
    </row>
    <row r="93" spans="1:8" ht="75.599999999999994">
      <c r="A93" s="9">
        <v>7.1</v>
      </c>
      <c r="B93" s="3" t="s">
        <v>213</v>
      </c>
      <c r="C93" s="10" t="s">
        <v>230</v>
      </c>
      <c r="D93" s="9" t="s">
        <v>231</v>
      </c>
      <c r="E93" s="9" t="s">
        <v>218</v>
      </c>
      <c r="F93" s="6" t="s">
        <v>12</v>
      </c>
      <c r="G93" s="7" t="s">
        <v>219</v>
      </c>
      <c r="H93" s="6" t="s">
        <v>14</v>
      </c>
    </row>
    <row r="94" spans="1:8" ht="25.2">
      <c r="A94" s="9">
        <v>7.1</v>
      </c>
      <c r="B94" s="3" t="s">
        <v>213</v>
      </c>
      <c r="C94" s="10" t="s">
        <v>232</v>
      </c>
      <c r="D94" s="9" t="s">
        <v>233</v>
      </c>
      <c r="E94" s="9" t="s">
        <v>218</v>
      </c>
      <c r="F94" s="6" t="s">
        <v>12</v>
      </c>
      <c r="G94" s="7" t="s">
        <v>219</v>
      </c>
      <c r="H94" s="6" t="s">
        <v>14</v>
      </c>
    </row>
    <row r="95" spans="1:8" ht="25.2">
      <c r="A95" s="9">
        <v>7.1</v>
      </c>
      <c r="B95" s="3" t="s">
        <v>213</v>
      </c>
      <c r="C95" s="10" t="s">
        <v>234</v>
      </c>
      <c r="D95" s="5" t="s">
        <v>235</v>
      </c>
      <c r="E95" s="5" t="s">
        <v>11</v>
      </c>
      <c r="F95" s="17" t="s">
        <v>73</v>
      </c>
      <c r="G95" s="7" t="s">
        <v>13</v>
      </c>
      <c r="H95" s="6" t="s">
        <v>115</v>
      </c>
    </row>
    <row r="96" spans="1:8" ht="50.4">
      <c r="A96" s="9">
        <v>7.1</v>
      </c>
      <c r="B96" s="3" t="s">
        <v>213</v>
      </c>
      <c r="C96" s="10" t="s">
        <v>236</v>
      </c>
      <c r="D96" s="5" t="s">
        <v>237</v>
      </c>
      <c r="E96" s="5" t="s">
        <v>11</v>
      </c>
      <c r="F96" s="17" t="s">
        <v>73</v>
      </c>
      <c r="G96" s="7" t="s">
        <v>13</v>
      </c>
      <c r="H96" s="6" t="s">
        <v>14</v>
      </c>
    </row>
    <row r="97" spans="1:8" ht="87" customHeight="1">
      <c r="A97" s="9">
        <v>7.2</v>
      </c>
      <c r="B97" s="3" t="s">
        <v>238</v>
      </c>
      <c r="C97" s="10" t="s">
        <v>239</v>
      </c>
      <c r="D97" s="5" t="s">
        <v>240</v>
      </c>
      <c r="E97" s="5" t="s">
        <v>11</v>
      </c>
      <c r="F97" s="6" t="s">
        <v>12</v>
      </c>
      <c r="G97" s="7" t="s">
        <v>13</v>
      </c>
      <c r="H97" s="6" t="s">
        <v>14</v>
      </c>
    </row>
    <row r="98" spans="1:8" ht="75.599999999999994">
      <c r="A98" s="9">
        <v>7.3</v>
      </c>
      <c r="B98" s="3" t="s">
        <v>213</v>
      </c>
      <c r="C98" s="10" t="s">
        <v>241</v>
      </c>
      <c r="D98" s="9" t="s">
        <v>242</v>
      </c>
      <c r="E98" s="9" t="s">
        <v>243</v>
      </c>
      <c r="F98" s="6" t="s">
        <v>12</v>
      </c>
      <c r="G98" s="7" t="s">
        <v>244</v>
      </c>
      <c r="H98" s="6" t="s">
        <v>115</v>
      </c>
    </row>
    <row r="99" spans="1:8" ht="138.75" customHeight="1">
      <c r="A99" s="9">
        <v>7.3</v>
      </c>
      <c r="B99" s="3" t="s">
        <v>213</v>
      </c>
      <c r="C99" s="10" t="s">
        <v>245</v>
      </c>
      <c r="D99" s="9" t="s">
        <v>246</v>
      </c>
      <c r="E99" s="5" t="s">
        <v>11</v>
      </c>
      <c r="F99" s="6" t="s">
        <v>76</v>
      </c>
      <c r="G99" s="7" t="s">
        <v>13</v>
      </c>
      <c r="H99" s="6" t="s">
        <v>115</v>
      </c>
    </row>
    <row r="100" spans="1:8" ht="63">
      <c r="A100" s="9">
        <v>7.3</v>
      </c>
      <c r="B100" s="3" t="s">
        <v>213</v>
      </c>
      <c r="C100" s="10" t="s">
        <v>247</v>
      </c>
      <c r="D100" s="9" t="s">
        <v>248</v>
      </c>
      <c r="E100" s="9" t="s">
        <v>97</v>
      </c>
      <c r="F100" s="6" t="s">
        <v>12</v>
      </c>
      <c r="G100" s="7" t="s">
        <v>249</v>
      </c>
      <c r="H100" s="6" t="s">
        <v>115</v>
      </c>
    </row>
    <row r="101" spans="1:8" ht="75.599999999999994">
      <c r="A101" s="9">
        <v>7.3</v>
      </c>
      <c r="B101" s="3" t="s">
        <v>213</v>
      </c>
      <c r="C101" s="10" t="s">
        <v>250</v>
      </c>
      <c r="D101" s="9" t="s">
        <v>251</v>
      </c>
      <c r="E101" s="9" t="s">
        <v>243</v>
      </c>
      <c r="F101" s="6" t="s">
        <v>12</v>
      </c>
      <c r="G101" s="7" t="s">
        <v>244</v>
      </c>
      <c r="H101" s="6" t="s">
        <v>115</v>
      </c>
    </row>
    <row r="102" spans="1:8" ht="88.2">
      <c r="A102" s="9">
        <v>7.3</v>
      </c>
      <c r="B102" s="3" t="s">
        <v>213</v>
      </c>
      <c r="C102" s="10" t="s">
        <v>252</v>
      </c>
      <c r="D102" s="9" t="s">
        <v>253</v>
      </c>
      <c r="E102" s="9" t="s">
        <v>243</v>
      </c>
      <c r="F102" s="6" t="s">
        <v>12</v>
      </c>
      <c r="G102" s="7" t="s">
        <v>244</v>
      </c>
      <c r="H102" s="6" t="s">
        <v>115</v>
      </c>
    </row>
    <row r="103" spans="1:8" ht="136.5" customHeight="1">
      <c r="A103" s="9">
        <v>7.3</v>
      </c>
      <c r="B103" s="3" t="s">
        <v>213</v>
      </c>
      <c r="C103" s="10" t="s">
        <v>254</v>
      </c>
      <c r="D103" s="9" t="s">
        <v>255</v>
      </c>
      <c r="E103" s="9" t="s">
        <v>256</v>
      </c>
      <c r="F103" s="6" t="s">
        <v>76</v>
      </c>
      <c r="G103" s="7" t="s">
        <v>257</v>
      </c>
      <c r="H103" s="6" t="s">
        <v>115</v>
      </c>
    </row>
    <row r="104" spans="1:8" ht="90" customHeight="1">
      <c r="A104" s="9">
        <v>7.3</v>
      </c>
      <c r="B104" s="3" t="s">
        <v>213</v>
      </c>
      <c r="C104" s="10" t="s">
        <v>258</v>
      </c>
      <c r="D104" s="9" t="s">
        <v>259</v>
      </c>
      <c r="E104" s="9" t="s">
        <v>97</v>
      </c>
      <c r="F104" s="6" t="s">
        <v>12</v>
      </c>
      <c r="G104" s="7" t="s">
        <v>249</v>
      </c>
      <c r="H104" s="6" t="s">
        <v>115</v>
      </c>
    </row>
    <row r="105" spans="1:8" ht="111" customHeight="1">
      <c r="A105" s="9">
        <v>12.1</v>
      </c>
      <c r="B105" s="3" t="s">
        <v>260</v>
      </c>
      <c r="C105" s="10" t="s">
        <v>261</v>
      </c>
      <c r="D105" s="5" t="s">
        <v>262</v>
      </c>
      <c r="E105" s="5" t="s">
        <v>11</v>
      </c>
      <c r="F105" s="6" t="s">
        <v>80</v>
      </c>
      <c r="G105" s="7" t="s">
        <v>13</v>
      </c>
      <c r="H105" s="6" t="s">
        <v>115</v>
      </c>
    </row>
    <row r="106" spans="1:8" ht="25.2">
      <c r="A106" s="9">
        <v>12.1</v>
      </c>
      <c r="B106" s="3" t="s">
        <v>260</v>
      </c>
      <c r="C106" s="10" t="s">
        <v>263</v>
      </c>
      <c r="D106" s="5" t="s">
        <v>264</v>
      </c>
      <c r="E106" s="5" t="s">
        <v>11</v>
      </c>
      <c r="F106" s="6" t="s">
        <v>80</v>
      </c>
      <c r="G106" s="7" t="s">
        <v>13</v>
      </c>
      <c r="H106" s="6" t="s">
        <v>115</v>
      </c>
    </row>
    <row r="107" spans="1:8" ht="25.2">
      <c r="A107" s="9">
        <v>12.1</v>
      </c>
      <c r="B107" s="3" t="s">
        <v>260</v>
      </c>
      <c r="C107" s="10" t="s">
        <v>265</v>
      </c>
      <c r="D107" s="5" t="s">
        <v>266</v>
      </c>
      <c r="E107" s="5" t="s">
        <v>11</v>
      </c>
      <c r="F107" s="6" t="s">
        <v>80</v>
      </c>
      <c r="G107" s="7" t="s">
        <v>13</v>
      </c>
      <c r="H107" s="6" t="s">
        <v>115</v>
      </c>
    </row>
    <row r="108" spans="1:8" ht="25.2">
      <c r="A108" s="9">
        <v>12.2</v>
      </c>
      <c r="B108" s="3" t="s">
        <v>267</v>
      </c>
      <c r="C108" s="10" t="s">
        <v>268</v>
      </c>
      <c r="D108" s="5" t="s">
        <v>269</v>
      </c>
      <c r="E108" s="5" t="s">
        <v>11</v>
      </c>
      <c r="F108" s="6" t="s">
        <v>80</v>
      </c>
      <c r="G108" s="7" t="s">
        <v>13</v>
      </c>
      <c r="H108" s="6" t="s">
        <v>115</v>
      </c>
    </row>
    <row r="109" spans="1:8" ht="25.2">
      <c r="A109" s="9">
        <v>12.2</v>
      </c>
      <c r="B109" s="3" t="s">
        <v>267</v>
      </c>
      <c r="C109" s="10" t="s">
        <v>270</v>
      </c>
      <c r="D109" s="5" t="s">
        <v>271</v>
      </c>
      <c r="E109" s="5" t="s">
        <v>11</v>
      </c>
      <c r="F109" s="6" t="s">
        <v>80</v>
      </c>
      <c r="G109" s="7" t="s">
        <v>13</v>
      </c>
      <c r="H109" s="6" t="s">
        <v>115</v>
      </c>
    </row>
    <row r="110" spans="1:8" ht="25.2">
      <c r="A110" s="9">
        <v>12.2</v>
      </c>
      <c r="B110" s="3" t="s">
        <v>267</v>
      </c>
      <c r="C110" s="10" t="s">
        <v>272</v>
      </c>
      <c r="D110" s="5" t="s">
        <v>273</v>
      </c>
      <c r="E110" s="5" t="s">
        <v>11</v>
      </c>
      <c r="F110" s="6" t="s">
        <v>80</v>
      </c>
      <c r="G110" s="7" t="s">
        <v>13</v>
      </c>
      <c r="H110" s="6" t="s">
        <v>115</v>
      </c>
    </row>
    <row r="111" spans="1:8" ht="25.2">
      <c r="A111" s="9">
        <v>13.1</v>
      </c>
      <c r="B111" s="3" t="s">
        <v>274</v>
      </c>
      <c r="C111" s="10" t="s">
        <v>275</v>
      </c>
      <c r="D111" s="9" t="s">
        <v>276</v>
      </c>
      <c r="E111" s="5" t="s">
        <v>11</v>
      </c>
      <c r="F111" s="17" t="s">
        <v>73</v>
      </c>
      <c r="G111" s="7" t="s">
        <v>13</v>
      </c>
      <c r="H111" s="6" t="s">
        <v>277</v>
      </c>
    </row>
    <row r="112" spans="1:8" ht="25.2">
      <c r="A112" s="9">
        <v>13.1</v>
      </c>
      <c r="B112" s="3" t="s">
        <v>274</v>
      </c>
      <c r="C112" s="10" t="s">
        <v>278</v>
      </c>
      <c r="D112" s="9" t="s">
        <v>279</v>
      </c>
      <c r="E112" s="5" t="s">
        <v>11</v>
      </c>
      <c r="F112" s="17" t="s">
        <v>73</v>
      </c>
      <c r="G112" s="7" t="s">
        <v>13</v>
      </c>
      <c r="H112" s="6" t="s">
        <v>277</v>
      </c>
    </row>
    <row r="113" spans="1:8" ht="25.2">
      <c r="A113" s="20">
        <v>13.1</v>
      </c>
      <c r="B113" s="14" t="s">
        <v>274</v>
      </c>
      <c r="C113" s="21" t="s">
        <v>280</v>
      </c>
      <c r="D113" s="20" t="s">
        <v>281</v>
      </c>
      <c r="E113" s="5" t="s">
        <v>11</v>
      </c>
      <c r="F113" s="17" t="s">
        <v>73</v>
      </c>
      <c r="G113" s="16" t="s">
        <v>13</v>
      </c>
      <c r="H113" s="6" t="s">
        <v>277</v>
      </c>
    </row>
    <row r="114" spans="1:8" ht="25.2">
      <c r="A114" s="20">
        <v>13.1</v>
      </c>
      <c r="B114" s="14" t="s">
        <v>274</v>
      </c>
      <c r="C114" s="21" t="s">
        <v>282</v>
      </c>
      <c r="D114" s="20" t="s">
        <v>283</v>
      </c>
      <c r="E114" s="5" t="s">
        <v>284</v>
      </c>
      <c r="F114" s="17" t="s">
        <v>73</v>
      </c>
      <c r="G114" s="16" t="s">
        <v>13</v>
      </c>
      <c r="H114" s="17" t="s">
        <v>103</v>
      </c>
    </row>
    <row r="115" spans="1:8" ht="37.799999999999997">
      <c r="A115" s="9">
        <v>13.1</v>
      </c>
      <c r="B115" s="3" t="s">
        <v>274</v>
      </c>
      <c r="C115" s="10" t="s">
        <v>285</v>
      </c>
      <c r="D115" s="9" t="s">
        <v>286</v>
      </c>
      <c r="E115" s="5" t="s">
        <v>284</v>
      </c>
      <c r="F115" s="17" t="s">
        <v>73</v>
      </c>
      <c r="G115" s="7" t="s">
        <v>13</v>
      </c>
      <c r="H115" s="17" t="s">
        <v>103</v>
      </c>
    </row>
    <row r="116" spans="1:8" ht="25.2">
      <c r="A116" s="9">
        <v>14.1</v>
      </c>
      <c r="B116" s="3" t="s">
        <v>287</v>
      </c>
      <c r="C116" s="10" t="s">
        <v>288</v>
      </c>
      <c r="D116" s="5" t="s">
        <v>289</v>
      </c>
      <c r="E116" s="5" t="s">
        <v>11</v>
      </c>
      <c r="F116" s="6" t="s">
        <v>80</v>
      </c>
      <c r="G116" s="7" t="s">
        <v>13</v>
      </c>
      <c r="H116" s="6" t="s">
        <v>14</v>
      </c>
    </row>
    <row r="117" spans="1:8" ht="25.2">
      <c r="A117" s="9">
        <v>14.1</v>
      </c>
      <c r="B117" s="3" t="s">
        <v>287</v>
      </c>
      <c r="C117" s="10" t="s">
        <v>290</v>
      </c>
      <c r="D117" s="5" t="s">
        <v>291</v>
      </c>
      <c r="E117" s="5" t="s">
        <v>11</v>
      </c>
      <c r="F117" s="6" t="s">
        <v>80</v>
      </c>
      <c r="G117" s="7" t="s">
        <v>13</v>
      </c>
      <c r="H117" s="6" t="s">
        <v>14</v>
      </c>
    </row>
    <row r="118" spans="1:8" ht="25.2">
      <c r="A118" s="9">
        <v>14.1</v>
      </c>
      <c r="B118" s="3" t="s">
        <v>287</v>
      </c>
      <c r="C118" s="10" t="s">
        <v>292</v>
      </c>
      <c r="D118" s="5" t="s">
        <v>293</v>
      </c>
      <c r="E118" s="5" t="s">
        <v>11</v>
      </c>
      <c r="F118" s="6" t="s">
        <v>80</v>
      </c>
      <c r="G118" s="7" t="s">
        <v>13</v>
      </c>
      <c r="H118" s="6" t="s">
        <v>14</v>
      </c>
    </row>
    <row r="119" spans="1:8" ht="25.2">
      <c r="A119" s="9">
        <v>14.1</v>
      </c>
      <c r="B119" s="3" t="s">
        <v>287</v>
      </c>
      <c r="C119" s="10" t="s">
        <v>294</v>
      </c>
      <c r="D119" s="5" t="s">
        <v>295</v>
      </c>
      <c r="E119" s="5" t="s">
        <v>11</v>
      </c>
      <c r="F119" s="6" t="s">
        <v>80</v>
      </c>
      <c r="G119" s="7" t="s">
        <v>13</v>
      </c>
      <c r="H119" s="6" t="s">
        <v>14</v>
      </c>
    </row>
    <row r="120" spans="1:8" ht="25.2">
      <c r="A120" s="9">
        <v>15.1</v>
      </c>
      <c r="B120" s="3" t="s">
        <v>296</v>
      </c>
      <c r="C120" s="10" t="s">
        <v>297</v>
      </c>
      <c r="D120" s="5" t="s">
        <v>298</v>
      </c>
      <c r="E120" s="5" t="s">
        <v>11</v>
      </c>
      <c r="F120" s="6" t="s">
        <v>12</v>
      </c>
      <c r="G120" s="7" t="s">
        <v>13</v>
      </c>
      <c r="H120" s="6" t="s">
        <v>299</v>
      </c>
    </row>
    <row r="121" spans="1:8" ht="25.2">
      <c r="A121" s="9">
        <v>15.1</v>
      </c>
      <c r="B121" s="3" t="s">
        <v>296</v>
      </c>
      <c r="C121" s="10" t="s">
        <v>300</v>
      </c>
      <c r="D121" s="5" t="s">
        <v>301</v>
      </c>
      <c r="E121" s="5" t="s">
        <v>11</v>
      </c>
      <c r="F121" s="6" t="s">
        <v>12</v>
      </c>
      <c r="G121" s="7" t="s">
        <v>13</v>
      </c>
      <c r="H121" s="6" t="s">
        <v>299</v>
      </c>
    </row>
    <row r="122" spans="1:8" ht="25.2">
      <c r="A122" s="9">
        <v>15.2</v>
      </c>
      <c r="B122" s="3" t="s">
        <v>302</v>
      </c>
      <c r="C122" s="10" t="s">
        <v>303</v>
      </c>
      <c r="D122" s="5" t="s">
        <v>304</v>
      </c>
      <c r="E122" s="5" t="s">
        <v>11</v>
      </c>
      <c r="F122" s="6" t="s">
        <v>12</v>
      </c>
      <c r="G122" s="7" t="s">
        <v>13</v>
      </c>
      <c r="H122" s="6" t="s">
        <v>299</v>
      </c>
    </row>
    <row r="123" spans="1:8" ht="25.2">
      <c r="A123" s="9">
        <v>15.2</v>
      </c>
      <c r="B123" s="3" t="s">
        <v>302</v>
      </c>
      <c r="C123" s="10" t="s">
        <v>305</v>
      </c>
      <c r="D123" s="5" t="s">
        <v>306</v>
      </c>
      <c r="E123" s="5" t="s">
        <v>11</v>
      </c>
      <c r="F123" s="6" t="s">
        <v>12</v>
      </c>
      <c r="G123" s="7" t="s">
        <v>13</v>
      </c>
      <c r="H123" s="6" t="s">
        <v>299</v>
      </c>
    </row>
    <row r="124" spans="1:8" ht="25.2">
      <c r="A124" s="9">
        <v>15.2</v>
      </c>
      <c r="B124" s="3" t="s">
        <v>302</v>
      </c>
      <c r="C124" s="10" t="s">
        <v>307</v>
      </c>
      <c r="D124" s="5" t="s">
        <v>308</v>
      </c>
      <c r="E124" s="5" t="s">
        <v>11</v>
      </c>
      <c r="F124" s="6" t="s">
        <v>12</v>
      </c>
      <c r="G124" s="7" t="s">
        <v>13</v>
      </c>
      <c r="H124" s="6" t="s">
        <v>299</v>
      </c>
    </row>
    <row r="125" spans="1:8" ht="25.2">
      <c r="A125" s="9">
        <v>15.2</v>
      </c>
      <c r="B125" s="3" t="s">
        <v>302</v>
      </c>
      <c r="C125" s="10" t="s">
        <v>309</v>
      </c>
      <c r="D125" s="5" t="s">
        <v>310</v>
      </c>
      <c r="E125" s="5" t="s">
        <v>11</v>
      </c>
      <c r="F125" s="6" t="s">
        <v>12</v>
      </c>
      <c r="G125" s="7" t="s">
        <v>13</v>
      </c>
      <c r="H125" s="6" t="s">
        <v>299</v>
      </c>
    </row>
    <row r="126" spans="1:8" ht="25.2">
      <c r="A126" s="9">
        <v>15.2</v>
      </c>
      <c r="B126" s="3" t="s">
        <v>302</v>
      </c>
      <c r="C126" s="10" t="s">
        <v>311</v>
      </c>
      <c r="D126" s="5" t="s">
        <v>312</v>
      </c>
      <c r="E126" s="5" t="s">
        <v>11</v>
      </c>
      <c r="F126" s="6" t="s">
        <v>12</v>
      </c>
      <c r="G126" s="7" t="s">
        <v>13</v>
      </c>
      <c r="H126" s="6" t="s">
        <v>299</v>
      </c>
    </row>
    <row r="127" spans="1:8" ht="25.2">
      <c r="A127" s="9">
        <v>15.2</v>
      </c>
      <c r="B127" s="3" t="s">
        <v>302</v>
      </c>
      <c r="C127" s="10" t="s">
        <v>313</v>
      </c>
      <c r="D127" s="5" t="s">
        <v>314</v>
      </c>
      <c r="E127" s="5" t="s">
        <v>11</v>
      </c>
      <c r="F127" s="17" t="s">
        <v>73</v>
      </c>
      <c r="G127" s="7" t="s">
        <v>13</v>
      </c>
      <c r="H127" s="6" t="s">
        <v>299</v>
      </c>
    </row>
    <row r="128" spans="1:8">
      <c r="A128" s="9">
        <v>15.2</v>
      </c>
      <c r="B128" s="3" t="s">
        <v>302</v>
      </c>
      <c r="C128" s="10" t="s">
        <v>315</v>
      </c>
      <c r="D128" s="5" t="s">
        <v>316</v>
      </c>
      <c r="E128" s="5" t="s">
        <v>11</v>
      </c>
      <c r="F128" s="17" t="s">
        <v>73</v>
      </c>
      <c r="G128" s="7" t="s">
        <v>13</v>
      </c>
      <c r="H128" s="6" t="s">
        <v>299</v>
      </c>
    </row>
    <row r="129" spans="1:8" ht="41.25" customHeight="1">
      <c r="A129" s="9">
        <v>15.3</v>
      </c>
      <c r="B129" s="3" t="s">
        <v>317</v>
      </c>
      <c r="C129" s="10" t="s">
        <v>318</v>
      </c>
      <c r="D129" s="5" t="s">
        <v>319</v>
      </c>
      <c r="E129" s="5" t="s">
        <v>11</v>
      </c>
      <c r="F129" s="6" t="s">
        <v>80</v>
      </c>
      <c r="G129" s="7" t="s">
        <v>13</v>
      </c>
      <c r="H129" s="6" t="s">
        <v>299</v>
      </c>
    </row>
    <row r="130" spans="1:8" ht="37.799999999999997">
      <c r="A130" s="9">
        <v>15.3</v>
      </c>
      <c r="B130" s="3" t="s">
        <v>317</v>
      </c>
      <c r="C130" s="10" t="s">
        <v>320</v>
      </c>
      <c r="D130" s="5" t="s">
        <v>321</v>
      </c>
      <c r="E130" s="5" t="s">
        <v>11</v>
      </c>
      <c r="F130" s="6" t="s">
        <v>80</v>
      </c>
      <c r="G130" s="7" t="s">
        <v>13</v>
      </c>
      <c r="H130" s="6" t="s">
        <v>299</v>
      </c>
    </row>
    <row r="131" spans="1:8" ht="50.4">
      <c r="A131" s="9">
        <v>16.100000000000001</v>
      </c>
      <c r="B131" s="3" t="s">
        <v>322</v>
      </c>
      <c r="C131" s="10" t="s">
        <v>323</v>
      </c>
      <c r="D131" s="5" t="s">
        <v>324</v>
      </c>
      <c r="E131" s="5" t="s">
        <v>11</v>
      </c>
      <c r="F131" s="6" t="s">
        <v>12</v>
      </c>
      <c r="G131" s="7" t="s">
        <v>13</v>
      </c>
      <c r="H131" s="6" t="s">
        <v>14</v>
      </c>
    </row>
    <row r="132" spans="1:8" ht="50.4">
      <c r="A132" s="9">
        <v>16.100000000000001</v>
      </c>
      <c r="B132" s="3" t="s">
        <v>322</v>
      </c>
      <c r="C132" s="10" t="s">
        <v>325</v>
      </c>
      <c r="D132" s="5" t="s">
        <v>326</v>
      </c>
      <c r="E132" s="5" t="s">
        <v>11</v>
      </c>
      <c r="F132" s="6" t="s">
        <v>12</v>
      </c>
      <c r="G132" s="7" t="s">
        <v>13</v>
      </c>
      <c r="H132" s="6" t="s">
        <v>14</v>
      </c>
    </row>
    <row r="133" spans="1:8" ht="25.2">
      <c r="A133" s="9">
        <v>16.2</v>
      </c>
      <c r="B133" s="3" t="s">
        <v>327</v>
      </c>
      <c r="C133" s="10" t="s">
        <v>328</v>
      </c>
      <c r="D133" s="9" t="s">
        <v>329</v>
      </c>
      <c r="E133" s="5" t="s">
        <v>11</v>
      </c>
      <c r="F133" s="6" t="s">
        <v>80</v>
      </c>
      <c r="G133" s="7" t="s">
        <v>13</v>
      </c>
      <c r="H133" s="6" t="s">
        <v>14</v>
      </c>
    </row>
    <row r="134" spans="1:8" ht="37.799999999999997">
      <c r="A134" s="9">
        <v>16.2</v>
      </c>
      <c r="B134" s="3" t="s">
        <v>327</v>
      </c>
      <c r="C134" s="10" t="s">
        <v>330</v>
      </c>
      <c r="D134" s="9" t="s">
        <v>331</v>
      </c>
      <c r="E134" s="5" t="s">
        <v>11</v>
      </c>
      <c r="F134" s="6" t="s">
        <v>80</v>
      </c>
      <c r="G134" s="7" t="s">
        <v>13</v>
      </c>
      <c r="H134" s="6" t="s">
        <v>14</v>
      </c>
    </row>
    <row r="135" spans="1:8" ht="37.799999999999997">
      <c r="A135" s="9">
        <v>16.2</v>
      </c>
      <c r="B135" s="3" t="s">
        <v>327</v>
      </c>
      <c r="C135" s="10" t="s">
        <v>332</v>
      </c>
      <c r="D135" s="9" t="s">
        <v>333</v>
      </c>
      <c r="E135" s="5" t="s">
        <v>11</v>
      </c>
      <c r="F135" s="6" t="s">
        <v>80</v>
      </c>
      <c r="G135" s="7" t="s">
        <v>13</v>
      </c>
      <c r="H135" s="6" t="s">
        <v>14</v>
      </c>
    </row>
    <row r="136" spans="1:8" ht="50.4">
      <c r="A136" s="9">
        <v>16.2</v>
      </c>
      <c r="B136" s="3" t="s">
        <v>327</v>
      </c>
      <c r="C136" s="10" t="s">
        <v>334</v>
      </c>
      <c r="D136" s="9" t="s">
        <v>335</v>
      </c>
      <c r="E136" s="5" t="s">
        <v>11</v>
      </c>
      <c r="F136" s="6" t="s">
        <v>80</v>
      </c>
      <c r="G136" s="7" t="s">
        <v>13</v>
      </c>
      <c r="H136" s="6" t="s">
        <v>14</v>
      </c>
    </row>
    <row r="137" spans="1:8" ht="37.799999999999997">
      <c r="A137" s="9">
        <v>16.2</v>
      </c>
      <c r="B137" s="3" t="s">
        <v>327</v>
      </c>
      <c r="C137" s="10" t="s">
        <v>336</v>
      </c>
      <c r="D137" s="9" t="s">
        <v>337</v>
      </c>
      <c r="E137" s="5" t="s">
        <v>11</v>
      </c>
      <c r="F137" s="6" t="s">
        <v>80</v>
      </c>
      <c r="G137" s="7" t="s">
        <v>13</v>
      </c>
      <c r="H137" s="6" t="s">
        <v>14</v>
      </c>
    </row>
    <row r="138" spans="1:8" ht="37.799999999999997">
      <c r="A138" s="9">
        <v>16.2</v>
      </c>
      <c r="B138" s="3" t="s">
        <v>327</v>
      </c>
      <c r="C138" s="10" t="s">
        <v>338</v>
      </c>
      <c r="D138" s="9" t="s">
        <v>339</v>
      </c>
      <c r="E138" s="5" t="s">
        <v>11</v>
      </c>
      <c r="F138" s="6" t="s">
        <v>80</v>
      </c>
      <c r="G138" s="7" t="s">
        <v>13</v>
      </c>
      <c r="H138" s="6" t="s">
        <v>14</v>
      </c>
    </row>
    <row r="139" spans="1:8" ht="25.2">
      <c r="A139" s="9">
        <v>16.2</v>
      </c>
      <c r="B139" s="3" t="s">
        <v>327</v>
      </c>
      <c r="C139" s="10" t="s">
        <v>340</v>
      </c>
      <c r="D139" s="9" t="s">
        <v>341</v>
      </c>
      <c r="E139" s="5" t="s">
        <v>11</v>
      </c>
      <c r="F139" s="6" t="s">
        <v>80</v>
      </c>
      <c r="G139" s="7" t="s">
        <v>13</v>
      </c>
      <c r="H139" s="6" t="s">
        <v>14</v>
      </c>
    </row>
    <row r="140" spans="1:8" ht="63">
      <c r="A140" s="9">
        <v>16.2</v>
      </c>
      <c r="B140" s="3" t="s">
        <v>327</v>
      </c>
      <c r="C140" s="10" t="s">
        <v>342</v>
      </c>
      <c r="D140" s="22" t="s">
        <v>343</v>
      </c>
      <c r="E140" s="22" t="s">
        <v>344</v>
      </c>
      <c r="F140" s="6" t="s">
        <v>80</v>
      </c>
      <c r="G140" s="7" t="s">
        <v>345</v>
      </c>
      <c r="H140" s="6" t="s">
        <v>14</v>
      </c>
    </row>
    <row r="141" spans="1:8" ht="50.4">
      <c r="A141" s="9">
        <v>16.2</v>
      </c>
      <c r="B141" s="3" t="s">
        <v>327</v>
      </c>
      <c r="C141" s="10" t="s">
        <v>346</v>
      </c>
      <c r="D141" s="9" t="s">
        <v>347</v>
      </c>
      <c r="E141" s="5" t="s">
        <v>11</v>
      </c>
      <c r="F141" s="6" t="s">
        <v>36</v>
      </c>
      <c r="G141" s="7" t="s">
        <v>13</v>
      </c>
      <c r="H141" s="6" t="s">
        <v>14</v>
      </c>
    </row>
    <row r="142" spans="1:8" ht="25.2">
      <c r="A142" s="9">
        <v>16.2</v>
      </c>
      <c r="B142" s="3" t="s">
        <v>327</v>
      </c>
      <c r="C142" s="10" t="s">
        <v>348</v>
      </c>
      <c r="D142" s="9" t="s">
        <v>349</v>
      </c>
      <c r="E142" s="5" t="s">
        <v>11</v>
      </c>
      <c r="F142" s="6" t="s">
        <v>80</v>
      </c>
      <c r="G142" s="7" t="s">
        <v>13</v>
      </c>
      <c r="H142" s="6" t="s">
        <v>14</v>
      </c>
    </row>
    <row r="143" spans="1:8" ht="25.2">
      <c r="A143" s="9">
        <v>16.2</v>
      </c>
      <c r="B143" s="3" t="s">
        <v>327</v>
      </c>
      <c r="C143" s="10" t="s">
        <v>350</v>
      </c>
      <c r="D143" s="9" t="s">
        <v>351</v>
      </c>
      <c r="E143" s="5" t="s">
        <v>11</v>
      </c>
      <c r="F143" s="6" t="s">
        <v>80</v>
      </c>
      <c r="G143" s="7" t="s">
        <v>13</v>
      </c>
      <c r="H143" s="6" t="s">
        <v>14</v>
      </c>
    </row>
    <row r="144" spans="1:8" ht="25.2">
      <c r="A144" s="9">
        <v>16.2</v>
      </c>
      <c r="B144" s="3" t="s">
        <v>327</v>
      </c>
      <c r="C144" s="10" t="s">
        <v>352</v>
      </c>
      <c r="D144" s="9" t="s">
        <v>353</v>
      </c>
      <c r="E144" s="5" t="s">
        <v>11</v>
      </c>
      <c r="F144" s="6" t="s">
        <v>80</v>
      </c>
      <c r="G144" s="7" t="s">
        <v>13</v>
      </c>
      <c r="H144" s="6" t="s">
        <v>14</v>
      </c>
    </row>
    <row r="145" spans="1:8" ht="25.2">
      <c r="A145" s="9">
        <v>16.2</v>
      </c>
      <c r="B145" s="3" t="s">
        <v>327</v>
      </c>
      <c r="C145" s="10" t="s">
        <v>354</v>
      </c>
      <c r="D145" s="9" t="s">
        <v>355</v>
      </c>
      <c r="E145" s="5" t="s">
        <v>11</v>
      </c>
      <c r="F145" s="6" t="s">
        <v>80</v>
      </c>
      <c r="G145" s="7" t="s">
        <v>13</v>
      </c>
      <c r="H145" s="6" t="s">
        <v>14</v>
      </c>
    </row>
    <row r="146" spans="1:8" ht="25.2">
      <c r="A146" s="9">
        <v>16.2</v>
      </c>
      <c r="B146" s="3" t="s">
        <v>327</v>
      </c>
      <c r="C146" s="10" t="s">
        <v>356</v>
      </c>
      <c r="D146" s="9" t="s">
        <v>357</v>
      </c>
      <c r="E146" s="5" t="s">
        <v>11</v>
      </c>
      <c r="F146" s="6" t="s">
        <v>80</v>
      </c>
      <c r="G146" s="7" t="s">
        <v>13</v>
      </c>
      <c r="H146" s="6" t="s">
        <v>14</v>
      </c>
    </row>
    <row r="147" spans="1:8" ht="37.799999999999997">
      <c r="A147" s="9">
        <v>16.2</v>
      </c>
      <c r="B147" s="3" t="s">
        <v>327</v>
      </c>
      <c r="C147" s="10" t="s">
        <v>358</v>
      </c>
      <c r="D147" s="9" t="s">
        <v>359</v>
      </c>
      <c r="E147" s="22" t="s">
        <v>360</v>
      </c>
      <c r="F147" s="6" t="s">
        <v>80</v>
      </c>
      <c r="G147" s="7" t="s">
        <v>345</v>
      </c>
      <c r="H147" s="6" t="s">
        <v>14</v>
      </c>
    </row>
    <row r="148" spans="1:8" ht="25.2">
      <c r="A148" s="23">
        <v>16.2</v>
      </c>
      <c r="B148" s="24" t="s">
        <v>327</v>
      </c>
      <c r="C148" s="21" t="s">
        <v>361</v>
      </c>
      <c r="D148" s="23" t="s">
        <v>362</v>
      </c>
      <c r="E148" s="5" t="s">
        <v>11</v>
      </c>
      <c r="F148" s="6" t="s">
        <v>36</v>
      </c>
      <c r="G148" s="16" t="s">
        <v>13</v>
      </c>
      <c r="H148" s="17" t="s">
        <v>14</v>
      </c>
    </row>
    <row r="149" spans="1:8" ht="37.799999999999997">
      <c r="A149" s="9">
        <v>16.2</v>
      </c>
      <c r="B149" s="3" t="s">
        <v>327</v>
      </c>
      <c r="C149" s="10" t="s">
        <v>363</v>
      </c>
      <c r="D149" s="5" t="s">
        <v>364</v>
      </c>
      <c r="E149" s="5" t="s">
        <v>11</v>
      </c>
      <c r="F149" s="17" t="s">
        <v>73</v>
      </c>
      <c r="G149" s="7" t="s">
        <v>13</v>
      </c>
      <c r="H149" s="6" t="s">
        <v>14</v>
      </c>
    </row>
    <row r="150" spans="1:8" ht="50.4">
      <c r="A150" s="9">
        <v>16.2</v>
      </c>
      <c r="B150" s="3" t="s">
        <v>327</v>
      </c>
      <c r="C150" s="10" t="s">
        <v>365</v>
      </c>
      <c r="D150" s="5" t="s">
        <v>366</v>
      </c>
      <c r="E150" s="5" t="s">
        <v>11</v>
      </c>
      <c r="F150" s="17" t="s">
        <v>73</v>
      </c>
      <c r="G150" s="7" t="s">
        <v>13</v>
      </c>
      <c r="H150" s="6" t="s">
        <v>14</v>
      </c>
    </row>
    <row r="151" spans="1:8" ht="25.2">
      <c r="A151" s="9">
        <v>16.2</v>
      </c>
      <c r="B151" s="3" t="s">
        <v>327</v>
      </c>
      <c r="C151" s="10" t="s">
        <v>367</v>
      </c>
      <c r="D151" s="5" t="s">
        <v>368</v>
      </c>
      <c r="E151" s="5" t="s">
        <v>11</v>
      </c>
      <c r="F151" s="6" t="s">
        <v>76</v>
      </c>
      <c r="G151" s="7" t="s">
        <v>13</v>
      </c>
      <c r="H151" s="6" t="s">
        <v>14</v>
      </c>
    </row>
    <row r="152" spans="1:8" ht="25.2">
      <c r="A152" s="20">
        <v>16.2</v>
      </c>
      <c r="B152" s="14" t="s">
        <v>327</v>
      </c>
      <c r="C152" s="21" t="s">
        <v>369</v>
      </c>
      <c r="D152" s="18" t="s">
        <v>370</v>
      </c>
      <c r="E152" s="5" t="s">
        <v>11</v>
      </c>
      <c r="F152" s="6" t="s">
        <v>80</v>
      </c>
      <c r="G152" s="16" t="s">
        <v>13</v>
      </c>
      <c r="H152" s="17" t="s">
        <v>14</v>
      </c>
    </row>
    <row r="153" spans="1:8" ht="25.2">
      <c r="A153" s="9">
        <v>16.3</v>
      </c>
      <c r="B153" s="3" t="s">
        <v>371</v>
      </c>
      <c r="C153" s="10" t="s">
        <v>372</v>
      </c>
      <c r="D153" s="5" t="s">
        <v>373</v>
      </c>
      <c r="E153" s="5" t="s">
        <v>11</v>
      </c>
      <c r="F153" s="6" t="s">
        <v>12</v>
      </c>
      <c r="G153" s="7" t="s">
        <v>13</v>
      </c>
      <c r="H153" s="6" t="s">
        <v>14</v>
      </c>
    </row>
    <row r="154" spans="1:8" ht="25.2">
      <c r="A154" s="9">
        <v>16.3</v>
      </c>
      <c r="B154" s="3" t="s">
        <v>371</v>
      </c>
      <c r="C154" s="10" t="s">
        <v>374</v>
      </c>
      <c r="D154" s="5" t="s">
        <v>375</v>
      </c>
      <c r="E154" s="5" t="s">
        <v>11</v>
      </c>
      <c r="F154" s="6" t="s">
        <v>12</v>
      </c>
      <c r="G154" s="7" t="s">
        <v>13</v>
      </c>
      <c r="H154" s="6" t="s">
        <v>14</v>
      </c>
    </row>
    <row r="155" spans="1:8" ht="75.599999999999994">
      <c r="A155" s="9">
        <v>16.3</v>
      </c>
      <c r="B155" s="3" t="s">
        <v>371</v>
      </c>
      <c r="C155" s="10" t="s">
        <v>376</v>
      </c>
      <c r="D155" s="5" t="s">
        <v>377</v>
      </c>
      <c r="E155" s="5" t="s">
        <v>378</v>
      </c>
      <c r="F155" s="6" t="s">
        <v>12</v>
      </c>
      <c r="G155" s="7" t="s">
        <v>379</v>
      </c>
      <c r="H155" s="6" t="s">
        <v>14</v>
      </c>
    </row>
    <row r="156" spans="1:8" ht="75.599999999999994">
      <c r="A156" s="9">
        <v>16.3</v>
      </c>
      <c r="B156" s="3" t="s">
        <v>371</v>
      </c>
      <c r="C156" s="10" t="s">
        <v>380</v>
      </c>
      <c r="D156" s="5" t="s">
        <v>381</v>
      </c>
      <c r="E156" s="5" t="s">
        <v>378</v>
      </c>
      <c r="F156" s="6" t="s">
        <v>12</v>
      </c>
      <c r="G156" s="7" t="s">
        <v>379</v>
      </c>
      <c r="H156" s="6" t="s">
        <v>14</v>
      </c>
    </row>
    <row r="157" spans="1:8" ht="50.4">
      <c r="A157" s="9">
        <v>17.100000000000001</v>
      </c>
      <c r="B157" s="3" t="s">
        <v>382</v>
      </c>
      <c r="C157" s="10" t="s">
        <v>383</v>
      </c>
      <c r="D157" s="5" t="s">
        <v>382</v>
      </c>
      <c r="E157" s="5" t="s">
        <v>11</v>
      </c>
      <c r="F157" s="6" t="s">
        <v>80</v>
      </c>
      <c r="G157" s="7" t="s">
        <v>13</v>
      </c>
      <c r="H157" s="17" t="s">
        <v>82</v>
      </c>
    </row>
    <row r="158" spans="1:8" ht="25.2">
      <c r="A158" s="9">
        <v>17.2</v>
      </c>
      <c r="B158" s="3" t="s">
        <v>384</v>
      </c>
      <c r="C158" s="10" t="s">
        <v>385</v>
      </c>
      <c r="D158" s="5" t="s">
        <v>384</v>
      </c>
      <c r="E158" s="5" t="s">
        <v>11</v>
      </c>
      <c r="F158" s="6" t="s">
        <v>80</v>
      </c>
      <c r="G158" s="7" t="s">
        <v>13</v>
      </c>
      <c r="H158" s="17" t="s">
        <v>82</v>
      </c>
    </row>
    <row r="159" spans="1:8" ht="37.799999999999997">
      <c r="A159" s="9">
        <v>17.3</v>
      </c>
      <c r="B159" s="3" t="s">
        <v>386</v>
      </c>
      <c r="C159" s="10" t="s">
        <v>387</v>
      </c>
      <c r="D159" s="5" t="s">
        <v>388</v>
      </c>
      <c r="E159" s="5" t="s">
        <v>389</v>
      </c>
      <c r="F159" s="6" t="s">
        <v>390</v>
      </c>
      <c r="G159" s="7" t="s">
        <v>391</v>
      </c>
      <c r="H159" s="17" t="s">
        <v>82</v>
      </c>
    </row>
    <row r="160" spans="1:8" ht="25.2">
      <c r="A160" s="9">
        <v>17.399999999999999</v>
      </c>
      <c r="B160" s="3" t="s">
        <v>392</v>
      </c>
      <c r="C160" s="10" t="s">
        <v>393</v>
      </c>
      <c r="D160" s="5" t="s">
        <v>394</v>
      </c>
      <c r="E160" s="5" t="s">
        <v>11</v>
      </c>
      <c r="F160" s="17" t="s">
        <v>73</v>
      </c>
      <c r="G160" s="7" t="s">
        <v>13</v>
      </c>
      <c r="H160" s="17" t="s">
        <v>82</v>
      </c>
    </row>
    <row r="161" spans="1:8" ht="60" customHeight="1">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63">
      <c r="A170" s="9">
        <v>18.2</v>
      </c>
      <c r="B170" s="3" t="s">
        <v>414</v>
      </c>
      <c r="C170" s="10" t="s">
        <v>415</v>
      </c>
      <c r="D170" s="9" t="s">
        <v>416</v>
      </c>
      <c r="E170" s="9" t="s">
        <v>417</v>
      </c>
      <c r="F170" s="6" t="s">
        <v>80</v>
      </c>
      <c r="G170" s="7" t="s">
        <v>418</v>
      </c>
      <c r="H170" s="6" t="s">
        <v>115</v>
      </c>
    </row>
    <row r="171" spans="1:8" ht="50.4">
      <c r="A171" s="9">
        <v>18.2</v>
      </c>
      <c r="B171" s="3" t="s">
        <v>414</v>
      </c>
      <c r="C171" s="10" t="s">
        <v>419</v>
      </c>
      <c r="D171" s="9" t="s">
        <v>420</v>
      </c>
      <c r="E171" s="9" t="s">
        <v>417</v>
      </c>
      <c r="F171" s="6" t="s">
        <v>80</v>
      </c>
      <c r="G171" s="7" t="s">
        <v>418</v>
      </c>
      <c r="H171" s="6" t="s">
        <v>115</v>
      </c>
    </row>
    <row r="172" spans="1:8" ht="50.4">
      <c r="A172" s="9">
        <v>18.2</v>
      </c>
      <c r="B172" s="3" t="s">
        <v>414</v>
      </c>
      <c r="C172" s="10" t="s">
        <v>421</v>
      </c>
      <c r="D172" s="9" t="s">
        <v>422</v>
      </c>
      <c r="E172" s="9" t="s">
        <v>417</v>
      </c>
      <c r="F172" s="6" t="s">
        <v>80</v>
      </c>
      <c r="G172" s="7" t="s">
        <v>418</v>
      </c>
      <c r="H172" s="6" t="s">
        <v>115</v>
      </c>
    </row>
    <row r="173" spans="1:8" ht="63">
      <c r="A173" s="9">
        <v>18.3</v>
      </c>
      <c r="B173" s="3" t="s">
        <v>423</v>
      </c>
      <c r="C173" s="10" t="s">
        <v>424</v>
      </c>
      <c r="D173" s="22" t="s">
        <v>425</v>
      </c>
      <c r="E173" s="9" t="s">
        <v>417</v>
      </c>
      <c r="F173" s="6" t="s">
        <v>80</v>
      </c>
      <c r="G173" s="7" t="s">
        <v>418</v>
      </c>
      <c r="H173" s="6" t="s">
        <v>115</v>
      </c>
    </row>
    <row r="174" spans="1:8" ht="63">
      <c r="A174" s="9">
        <v>18.3</v>
      </c>
      <c r="B174" s="3" t="s">
        <v>423</v>
      </c>
      <c r="C174" s="10" t="s">
        <v>426</v>
      </c>
      <c r="D174" s="22" t="s">
        <v>427</v>
      </c>
      <c r="E174" s="9" t="s">
        <v>417</v>
      </c>
      <c r="F174" s="6" t="s">
        <v>80</v>
      </c>
      <c r="G174" s="7" t="s">
        <v>418</v>
      </c>
      <c r="H174" s="6" t="s">
        <v>115</v>
      </c>
    </row>
    <row r="175" spans="1:8" ht="50.4">
      <c r="A175" s="9">
        <v>18.3</v>
      </c>
      <c r="B175" s="3" t="s">
        <v>423</v>
      </c>
      <c r="C175" s="10" t="s">
        <v>428</v>
      </c>
      <c r="D175" s="9" t="s">
        <v>429</v>
      </c>
      <c r="E175" s="9" t="s">
        <v>417</v>
      </c>
      <c r="F175" s="6" t="s">
        <v>80</v>
      </c>
      <c r="G175" s="7" t="s">
        <v>418</v>
      </c>
      <c r="H175" s="6" t="s">
        <v>115</v>
      </c>
    </row>
    <row r="176" spans="1:8" ht="50.4">
      <c r="A176" s="9">
        <v>18.399999999999999</v>
      </c>
      <c r="B176" s="3" t="s">
        <v>430</v>
      </c>
      <c r="C176" s="10" t="s">
        <v>431</v>
      </c>
      <c r="D176" s="9" t="s">
        <v>432</v>
      </c>
      <c r="E176" s="5" t="s">
        <v>11</v>
      </c>
      <c r="F176" s="6" t="s">
        <v>80</v>
      </c>
      <c r="G176" s="7" t="s">
        <v>13</v>
      </c>
      <c r="H176" s="6" t="s">
        <v>14</v>
      </c>
    </row>
    <row r="177" spans="1:8" ht="50.4">
      <c r="A177" s="9">
        <v>18.399999999999999</v>
      </c>
      <c r="B177" s="3" t="s">
        <v>430</v>
      </c>
      <c r="C177" s="10" t="s">
        <v>433</v>
      </c>
      <c r="D177" s="9" t="s">
        <v>434</v>
      </c>
      <c r="E177" s="5" t="s">
        <v>11</v>
      </c>
      <c r="F177" s="6" t="s">
        <v>80</v>
      </c>
      <c r="G177" s="7" t="s">
        <v>13</v>
      </c>
      <c r="H177" s="6" t="s">
        <v>14</v>
      </c>
    </row>
    <row r="178" spans="1:8" ht="73.5" customHeight="1">
      <c r="A178" s="9">
        <v>18.399999999999999</v>
      </c>
      <c r="B178" s="3" t="s">
        <v>430</v>
      </c>
      <c r="C178" s="10" t="s">
        <v>435</v>
      </c>
      <c r="D178" s="9" t="s">
        <v>436</v>
      </c>
      <c r="E178" s="5" t="s">
        <v>11</v>
      </c>
      <c r="F178" s="6" t="s">
        <v>80</v>
      </c>
      <c r="G178" s="7" t="s">
        <v>13</v>
      </c>
      <c r="H178" s="6" t="s">
        <v>14</v>
      </c>
    </row>
    <row r="179" spans="1:8" ht="25.2">
      <c r="A179" s="9">
        <v>19.100000000000001</v>
      </c>
      <c r="B179" s="3" t="s">
        <v>437</v>
      </c>
      <c r="C179" s="10" t="s">
        <v>438</v>
      </c>
      <c r="D179" s="5" t="s">
        <v>439</v>
      </c>
      <c r="E179" s="5" t="s">
        <v>11</v>
      </c>
      <c r="F179" s="6" t="s">
        <v>76</v>
      </c>
      <c r="G179" s="7" t="s">
        <v>13</v>
      </c>
      <c r="H179" s="6" t="s">
        <v>14</v>
      </c>
    </row>
    <row r="180" spans="1:8" ht="25.2">
      <c r="A180" s="9">
        <v>19.100000000000001</v>
      </c>
      <c r="B180" s="3" t="s">
        <v>437</v>
      </c>
      <c r="C180" s="10" t="s">
        <v>440</v>
      </c>
      <c r="D180" s="5" t="s">
        <v>441</v>
      </c>
      <c r="E180" s="5" t="s">
        <v>11</v>
      </c>
      <c r="F180" s="6" t="s">
        <v>76</v>
      </c>
      <c r="G180" s="7" t="s">
        <v>13</v>
      </c>
      <c r="H180" s="6" t="s">
        <v>14</v>
      </c>
    </row>
    <row r="181" spans="1:8" ht="37.799999999999997">
      <c r="A181" s="20">
        <v>19.100000000000001</v>
      </c>
      <c r="B181" s="14" t="s">
        <v>437</v>
      </c>
      <c r="C181" s="21" t="s">
        <v>442</v>
      </c>
      <c r="D181" s="18" t="s">
        <v>443</v>
      </c>
      <c r="E181" s="5" t="s">
        <v>11</v>
      </c>
      <c r="F181" s="6" t="s">
        <v>80</v>
      </c>
      <c r="G181" s="16" t="s">
        <v>13</v>
      </c>
      <c r="H181" s="6" t="s">
        <v>115</v>
      </c>
    </row>
    <row r="182" spans="1:8" ht="37.799999999999997">
      <c r="A182" s="20">
        <v>19.100000000000001</v>
      </c>
      <c r="B182" s="14" t="s">
        <v>437</v>
      </c>
      <c r="C182" s="21" t="s">
        <v>444</v>
      </c>
      <c r="D182" s="18" t="s">
        <v>445</v>
      </c>
      <c r="E182" s="5" t="s">
        <v>284</v>
      </c>
      <c r="F182" s="6" t="s">
        <v>80</v>
      </c>
      <c r="G182" s="16" t="s">
        <v>13</v>
      </c>
      <c r="H182" s="6" t="s">
        <v>115</v>
      </c>
    </row>
    <row r="183" spans="1:8" ht="37.799999999999997">
      <c r="A183" s="20">
        <v>19.100000000000001</v>
      </c>
      <c r="B183" s="14" t="s">
        <v>437</v>
      </c>
      <c r="C183" s="21" t="s">
        <v>446</v>
      </c>
      <c r="D183" s="18" t="s">
        <v>447</v>
      </c>
      <c r="E183" s="5" t="s">
        <v>11</v>
      </c>
      <c r="F183" s="6" t="s">
        <v>80</v>
      </c>
      <c r="G183" s="16" t="s">
        <v>13</v>
      </c>
      <c r="H183" s="6" t="s">
        <v>115</v>
      </c>
    </row>
    <row r="184" spans="1:8" ht="37.799999999999997">
      <c r="A184" s="20">
        <v>19.100000000000001</v>
      </c>
      <c r="B184" s="14" t="s">
        <v>437</v>
      </c>
      <c r="C184" s="21" t="s">
        <v>448</v>
      </c>
      <c r="D184" s="18" t="s">
        <v>449</v>
      </c>
      <c r="E184" s="5" t="s">
        <v>284</v>
      </c>
      <c r="F184" s="6" t="s">
        <v>80</v>
      </c>
      <c r="G184" s="16" t="s">
        <v>13</v>
      </c>
      <c r="H184" s="6" t="s">
        <v>115</v>
      </c>
    </row>
    <row r="185" spans="1:8" ht="25.2">
      <c r="A185" s="9">
        <v>20.100000000000001</v>
      </c>
      <c r="B185" s="3" t="s">
        <v>450</v>
      </c>
      <c r="C185" s="10" t="s">
        <v>451</v>
      </c>
      <c r="D185" s="5" t="s">
        <v>452</v>
      </c>
      <c r="E185" s="5"/>
      <c r="F185" s="6" t="s">
        <v>80</v>
      </c>
      <c r="G185" s="16" t="s">
        <v>453</v>
      </c>
      <c r="H185" s="6" t="s">
        <v>454</v>
      </c>
    </row>
    <row r="186" spans="1:8" ht="50.4">
      <c r="A186" s="9">
        <v>20.2</v>
      </c>
      <c r="B186" s="3" t="s">
        <v>455</v>
      </c>
      <c r="C186" s="10" t="s">
        <v>456</v>
      </c>
      <c r="D186" s="5" t="s">
        <v>457</v>
      </c>
      <c r="E186" s="5"/>
      <c r="F186" s="6" t="s">
        <v>12</v>
      </c>
      <c r="G186" s="16" t="s">
        <v>453</v>
      </c>
      <c r="H186" s="6" t="s">
        <v>454</v>
      </c>
    </row>
    <row r="187" spans="1:8" ht="50.4">
      <c r="A187" s="9">
        <v>20.3</v>
      </c>
      <c r="B187" s="3" t="s">
        <v>458</v>
      </c>
      <c r="C187" s="10" t="s">
        <v>459</v>
      </c>
      <c r="D187" s="5" t="s">
        <v>460</v>
      </c>
      <c r="E187" s="5"/>
      <c r="F187" s="6" t="s">
        <v>12</v>
      </c>
      <c r="G187" s="16" t="s">
        <v>461</v>
      </c>
      <c r="H187" s="6" t="s">
        <v>454</v>
      </c>
    </row>
    <row r="188" spans="1:8" ht="90" customHeight="1">
      <c r="A188" s="20">
        <v>20.399999999999999</v>
      </c>
      <c r="B188" s="14" t="s">
        <v>462</v>
      </c>
      <c r="C188" s="21" t="s">
        <v>463</v>
      </c>
      <c r="D188" s="20" t="s">
        <v>464</v>
      </c>
      <c r="E188" s="20"/>
      <c r="F188" s="6" t="s">
        <v>76</v>
      </c>
      <c r="G188" s="16" t="s">
        <v>453</v>
      </c>
      <c r="H188" s="17" t="s">
        <v>82</v>
      </c>
    </row>
    <row r="189" spans="1:8" ht="25.2">
      <c r="A189" s="20">
        <v>20.399999999999999</v>
      </c>
      <c r="B189" s="14" t="s">
        <v>462</v>
      </c>
      <c r="C189" s="21" t="s">
        <v>465</v>
      </c>
      <c r="D189" s="20" t="s">
        <v>466</v>
      </c>
      <c r="E189" s="20"/>
      <c r="F189" s="17" t="s">
        <v>73</v>
      </c>
      <c r="G189" s="16" t="s">
        <v>453</v>
      </c>
      <c r="H189" s="17" t="s">
        <v>82</v>
      </c>
    </row>
    <row r="190" spans="1:8" ht="49.35" customHeight="1">
      <c r="A190" s="20">
        <v>20.399999999999999</v>
      </c>
      <c r="B190" s="14" t="s">
        <v>462</v>
      </c>
      <c r="C190" s="21" t="s">
        <v>467</v>
      </c>
      <c r="D190" s="20" t="s">
        <v>468</v>
      </c>
      <c r="E190" s="20"/>
      <c r="F190" s="6" t="s">
        <v>73</v>
      </c>
      <c r="G190" s="16" t="s">
        <v>453</v>
      </c>
      <c r="H190" s="17" t="s">
        <v>82</v>
      </c>
    </row>
    <row r="191" spans="1:8" ht="41.25" customHeight="1">
      <c r="A191" s="9">
        <v>20.399999999999999</v>
      </c>
      <c r="B191" s="3" t="s">
        <v>462</v>
      </c>
      <c r="C191" s="10" t="s">
        <v>469</v>
      </c>
      <c r="D191" s="9" t="s">
        <v>470</v>
      </c>
      <c r="E191" s="9"/>
      <c r="F191" s="6" t="s">
        <v>76</v>
      </c>
      <c r="G191" s="16" t="s">
        <v>453</v>
      </c>
      <c r="H191" s="17" t="s">
        <v>82</v>
      </c>
    </row>
    <row r="192" spans="1:8" ht="78" customHeight="1">
      <c r="A192" s="9">
        <v>20.399999999999999</v>
      </c>
      <c r="B192" s="3" t="s">
        <v>462</v>
      </c>
      <c r="C192" s="10" t="s">
        <v>471</v>
      </c>
      <c r="D192" s="9" t="s">
        <v>202</v>
      </c>
      <c r="E192" s="9"/>
      <c r="F192" s="6" t="s">
        <v>80</v>
      </c>
      <c r="G192" s="16" t="s">
        <v>453</v>
      </c>
      <c r="H192" s="17" t="s">
        <v>82</v>
      </c>
    </row>
    <row r="193" spans="1:8" ht="50.4">
      <c r="A193" s="20">
        <v>20.5</v>
      </c>
      <c r="B193" s="14" t="s">
        <v>472</v>
      </c>
      <c r="C193" s="21" t="s">
        <v>473</v>
      </c>
      <c r="D193" s="18" t="s">
        <v>474</v>
      </c>
      <c r="E193" s="18"/>
      <c r="F193" s="6" t="s">
        <v>12</v>
      </c>
      <c r="G193" s="16" t="s">
        <v>453</v>
      </c>
      <c r="H193" s="17" t="s">
        <v>14</v>
      </c>
    </row>
    <row r="194" spans="1:8" ht="98.55" customHeight="1">
      <c r="A194" s="20">
        <v>20.5</v>
      </c>
      <c r="B194" s="14" t="s">
        <v>472</v>
      </c>
      <c r="C194" s="21" t="s">
        <v>475</v>
      </c>
      <c r="D194" s="18" t="s">
        <v>476</v>
      </c>
      <c r="E194" s="18"/>
      <c r="F194" s="17" t="s">
        <v>73</v>
      </c>
      <c r="G194" s="16" t="s">
        <v>453</v>
      </c>
      <c r="H194" s="17" t="s">
        <v>14</v>
      </c>
    </row>
    <row r="195" spans="1:8" ht="50.4">
      <c r="A195" s="20">
        <v>20.6</v>
      </c>
      <c r="B195" s="14" t="s">
        <v>477</v>
      </c>
      <c r="C195" s="21" t="s">
        <v>478</v>
      </c>
      <c r="D195" s="18" t="s">
        <v>479</v>
      </c>
      <c r="E195" s="18"/>
      <c r="F195" s="6" t="s">
        <v>12</v>
      </c>
      <c r="G195" s="16" t="s">
        <v>453</v>
      </c>
      <c r="H195" s="17" t="s">
        <v>14</v>
      </c>
    </row>
    <row r="196" spans="1:8" ht="25.2">
      <c r="A196" s="20">
        <v>20.6</v>
      </c>
      <c r="B196" s="14" t="s">
        <v>477</v>
      </c>
      <c r="C196" s="21" t="s">
        <v>480</v>
      </c>
      <c r="D196" s="18" t="s">
        <v>476</v>
      </c>
      <c r="E196" s="18"/>
      <c r="F196" s="17" t="s">
        <v>73</v>
      </c>
      <c r="G196" s="16" t="s">
        <v>453</v>
      </c>
      <c r="H196" s="17" t="s">
        <v>14</v>
      </c>
    </row>
    <row r="197" spans="1:8" ht="37.799999999999997">
      <c r="A197" s="9">
        <v>20.7</v>
      </c>
      <c r="B197" s="3" t="s">
        <v>481</v>
      </c>
      <c r="C197" s="10" t="s">
        <v>482</v>
      </c>
      <c r="D197" s="5" t="s">
        <v>483</v>
      </c>
      <c r="E197" s="5"/>
      <c r="F197" s="6" t="s">
        <v>80</v>
      </c>
      <c r="G197" s="16" t="s">
        <v>453</v>
      </c>
      <c r="H197" s="17" t="s">
        <v>14</v>
      </c>
    </row>
    <row r="198" spans="1:8" ht="91.35" customHeight="1">
      <c r="A198" s="9">
        <v>20.7</v>
      </c>
      <c r="B198" s="3" t="s">
        <v>481</v>
      </c>
      <c r="C198" s="10" t="s">
        <v>484</v>
      </c>
      <c r="D198" s="5" t="s">
        <v>485</v>
      </c>
      <c r="E198" s="5"/>
      <c r="F198" s="6" t="s">
        <v>80</v>
      </c>
      <c r="G198" s="16" t="s">
        <v>453</v>
      </c>
      <c r="H198" s="17" t="s">
        <v>14</v>
      </c>
    </row>
    <row r="199" spans="1:8" ht="87.6" customHeight="1">
      <c r="A199" s="9">
        <v>23.1</v>
      </c>
      <c r="B199" s="3" t="s">
        <v>486</v>
      </c>
      <c r="C199" s="10" t="s">
        <v>487</v>
      </c>
      <c r="D199" s="9" t="s">
        <v>488</v>
      </c>
      <c r="E199" s="9" t="s">
        <v>489</v>
      </c>
      <c r="F199" s="6" t="s">
        <v>76</v>
      </c>
      <c r="G199" s="7" t="s">
        <v>490</v>
      </c>
      <c r="H199" s="6" t="s">
        <v>115</v>
      </c>
    </row>
    <row r="200" spans="1:8" ht="37.799999999999997">
      <c r="A200" s="9">
        <v>23.1</v>
      </c>
      <c r="B200" s="3" t="s">
        <v>486</v>
      </c>
      <c r="C200" s="10" t="s">
        <v>491</v>
      </c>
      <c r="D200" s="9" t="s">
        <v>492</v>
      </c>
      <c r="E200" s="9" t="s">
        <v>489</v>
      </c>
      <c r="F200" s="25" t="s">
        <v>12</v>
      </c>
      <c r="G200" s="7" t="s">
        <v>490</v>
      </c>
      <c r="H200" s="6" t="s">
        <v>115</v>
      </c>
    </row>
    <row r="201" spans="1:8" ht="50.4">
      <c r="A201" s="9">
        <v>23.2</v>
      </c>
      <c r="B201" s="3" t="s">
        <v>493</v>
      </c>
      <c r="C201" s="10" t="s">
        <v>494</v>
      </c>
      <c r="D201" s="9" t="s">
        <v>495</v>
      </c>
      <c r="E201" s="9" t="s">
        <v>489</v>
      </c>
      <c r="F201" s="6" t="s">
        <v>12</v>
      </c>
      <c r="G201" s="7" t="s">
        <v>490</v>
      </c>
      <c r="H201" s="6" t="s">
        <v>14</v>
      </c>
    </row>
    <row r="202" spans="1:8" ht="94.5" customHeight="1">
      <c r="A202" s="20">
        <v>23.2</v>
      </c>
      <c r="B202" s="14" t="s">
        <v>486</v>
      </c>
      <c r="C202" s="21" t="s">
        <v>496</v>
      </c>
      <c r="D202" s="20" t="s">
        <v>497</v>
      </c>
      <c r="E202" s="20" t="s">
        <v>498</v>
      </c>
      <c r="F202" s="17" t="s">
        <v>73</v>
      </c>
      <c r="G202" s="16" t="s">
        <v>490</v>
      </c>
      <c r="H202" s="17" t="s">
        <v>14</v>
      </c>
    </row>
    <row r="203" spans="1:8" ht="50.4">
      <c r="A203" s="20">
        <v>23.2</v>
      </c>
      <c r="B203" s="14" t="s">
        <v>486</v>
      </c>
      <c r="C203" s="21" t="s">
        <v>499</v>
      </c>
      <c r="D203" s="20" t="s">
        <v>500</v>
      </c>
      <c r="E203" s="20" t="s">
        <v>501</v>
      </c>
      <c r="F203" s="17" t="s">
        <v>73</v>
      </c>
      <c r="G203" s="16" t="s">
        <v>490</v>
      </c>
      <c r="H203" s="17" t="s">
        <v>14</v>
      </c>
    </row>
    <row r="204" spans="1:8" ht="72" customHeight="1">
      <c r="A204" s="20">
        <v>23.2</v>
      </c>
      <c r="B204" s="14" t="s">
        <v>486</v>
      </c>
      <c r="C204" s="21" t="s">
        <v>502</v>
      </c>
      <c r="D204" s="20" t="s">
        <v>503</v>
      </c>
      <c r="E204" s="20" t="s">
        <v>504</v>
      </c>
      <c r="F204" s="17" t="s">
        <v>73</v>
      </c>
      <c r="G204" s="16" t="s">
        <v>490</v>
      </c>
      <c r="H204" s="17" t="s">
        <v>14</v>
      </c>
    </row>
    <row r="205" spans="1:8" ht="37.799999999999997">
      <c r="A205" s="9">
        <v>23.3</v>
      </c>
      <c r="B205" s="3" t="s">
        <v>505</v>
      </c>
      <c r="C205" s="10" t="s">
        <v>506</v>
      </c>
      <c r="D205" s="9" t="s">
        <v>507</v>
      </c>
      <c r="E205" s="9" t="s">
        <v>508</v>
      </c>
      <c r="F205" s="6" t="s">
        <v>36</v>
      </c>
      <c r="G205" s="7" t="s">
        <v>509</v>
      </c>
      <c r="H205" s="6" t="s">
        <v>115</v>
      </c>
    </row>
    <row r="206" spans="1:8" ht="25.2">
      <c r="A206" s="9">
        <v>23.3</v>
      </c>
      <c r="B206" s="3" t="s">
        <v>505</v>
      </c>
      <c r="C206" s="10" t="s">
        <v>510</v>
      </c>
      <c r="D206" s="9" t="s">
        <v>511</v>
      </c>
      <c r="E206" s="9" t="s">
        <v>508</v>
      </c>
      <c r="F206" s="6" t="s">
        <v>12</v>
      </c>
      <c r="G206" s="7" t="s">
        <v>509</v>
      </c>
      <c r="H206" s="6" t="s">
        <v>115</v>
      </c>
    </row>
  </sheetData>
  <autoFilter ref="A1:H206"/>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277"/>
  <sheetViews>
    <sheetView workbookViewId="0"/>
  </sheetViews>
  <sheetFormatPr defaultColWidth="14.625" defaultRowHeight="12.6"/>
  <cols>
    <col min="1" max="1" width="14.625" style="359" customWidth="1"/>
    <col min="2" max="2" width="48.625" style="358" customWidth="1"/>
    <col min="3" max="3" width="53.375" style="332" customWidth="1"/>
    <col min="4" max="16384" width="14.625" style="332"/>
  </cols>
  <sheetData>
    <row r="1" spans="1:3">
      <c r="A1" s="346" t="s">
        <v>1384</v>
      </c>
      <c r="B1" s="346" t="s">
        <v>2893</v>
      </c>
      <c r="C1" s="347" t="s">
        <v>2894</v>
      </c>
    </row>
    <row r="2" spans="1:3" ht="25.2">
      <c r="A2" s="348" t="s">
        <v>2895</v>
      </c>
      <c r="B2" s="349" t="s">
        <v>2896</v>
      </c>
      <c r="C2" s="350"/>
    </row>
    <row r="3" spans="1:3" ht="113.4">
      <c r="A3" s="348" t="s">
        <v>2897</v>
      </c>
      <c r="B3" s="351" t="s">
        <v>2898</v>
      </c>
      <c r="C3" s="352" t="s">
        <v>2899</v>
      </c>
    </row>
    <row r="4" spans="1:3">
      <c r="A4" s="348" t="s">
        <v>2761</v>
      </c>
      <c r="B4" s="349" t="s">
        <v>2900</v>
      </c>
      <c r="C4" s="350"/>
    </row>
    <row r="5" spans="1:3" ht="96">
      <c r="A5" s="348" t="s">
        <v>2762</v>
      </c>
      <c r="B5" s="349" t="s">
        <v>2901</v>
      </c>
      <c r="C5" s="352" t="s">
        <v>2899</v>
      </c>
    </row>
    <row r="6" spans="1:3" ht="75.599999999999994">
      <c r="A6" s="348" t="s">
        <v>2359</v>
      </c>
      <c r="B6" s="351" t="s">
        <v>2902</v>
      </c>
      <c r="C6" s="351" t="s">
        <v>2903</v>
      </c>
    </row>
    <row r="7" spans="1:3">
      <c r="A7" s="348" t="s">
        <v>2904</v>
      </c>
      <c r="B7" s="349" t="s">
        <v>2900</v>
      </c>
      <c r="C7" s="350"/>
    </row>
    <row r="8" spans="1:3" ht="138.6">
      <c r="A8" s="348" t="s">
        <v>2905</v>
      </c>
      <c r="B8" s="351" t="s">
        <v>2906</v>
      </c>
      <c r="C8" s="350"/>
    </row>
    <row r="9" spans="1:3" ht="151.19999999999999">
      <c r="A9" s="348" t="s">
        <v>2763</v>
      </c>
      <c r="B9" s="351" t="s">
        <v>2907</v>
      </c>
      <c r="C9" s="351" t="s">
        <v>2908</v>
      </c>
    </row>
    <row r="10" spans="1:3" ht="126">
      <c r="A10" s="348" t="s">
        <v>2909</v>
      </c>
      <c r="B10" s="351" t="s">
        <v>2910</v>
      </c>
      <c r="C10" s="351" t="s">
        <v>2911</v>
      </c>
    </row>
    <row r="11" spans="1:3" s="350" customFormat="1" ht="63">
      <c r="A11" s="348" t="s">
        <v>2912</v>
      </c>
      <c r="B11" s="351" t="s">
        <v>2913</v>
      </c>
      <c r="C11" s="353"/>
    </row>
    <row r="12" spans="1:3" s="350" customFormat="1" ht="63">
      <c r="A12" s="348" t="s">
        <v>2914</v>
      </c>
      <c r="B12" s="351" t="s">
        <v>2915</v>
      </c>
      <c r="C12" s="351" t="s">
        <v>2916</v>
      </c>
    </row>
    <row r="13" spans="1:3" ht="37.799999999999997">
      <c r="A13" s="348" t="s">
        <v>2917</v>
      </c>
      <c r="B13" s="354" t="s">
        <v>2918</v>
      </c>
      <c r="C13" s="350"/>
    </row>
    <row r="14" spans="1:3">
      <c r="A14" s="348" t="s">
        <v>2919</v>
      </c>
      <c r="B14" s="354" t="s">
        <v>2920</v>
      </c>
      <c r="C14" s="350"/>
    </row>
    <row r="15" spans="1:3">
      <c r="A15" s="348" t="s">
        <v>2921</v>
      </c>
      <c r="B15" s="349" t="s">
        <v>2900</v>
      </c>
      <c r="C15" s="350"/>
    </row>
    <row r="16" spans="1:3">
      <c r="A16" s="348" t="s">
        <v>2922</v>
      </c>
      <c r="B16" s="349" t="s">
        <v>2900</v>
      </c>
      <c r="C16" s="350"/>
    </row>
    <row r="17" spans="1:3" s="350" customFormat="1" ht="50.4">
      <c r="A17" s="348" t="s">
        <v>2923</v>
      </c>
      <c r="B17" s="349" t="s">
        <v>2924</v>
      </c>
      <c r="C17" s="353"/>
    </row>
    <row r="18" spans="1:3" s="350" customFormat="1" ht="100.8">
      <c r="A18" s="348" t="s">
        <v>2925</v>
      </c>
      <c r="B18" s="349" t="s">
        <v>2926</v>
      </c>
      <c r="C18" s="353" t="s">
        <v>2927</v>
      </c>
    </row>
    <row r="19" spans="1:3" s="350" customFormat="1" ht="50.4">
      <c r="A19" s="348" t="s">
        <v>2928</v>
      </c>
      <c r="B19" s="351" t="s">
        <v>2924</v>
      </c>
      <c r="C19" s="353"/>
    </row>
    <row r="20" spans="1:3" s="350" customFormat="1" ht="100.8">
      <c r="A20" s="348" t="s">
        <v>2929</v>
      </c>
      <c r="B20" s="349" t="s">
        <v>2930</v>
      </c>
      <c r="C20" s="353" t="s">
        <v>2927</v>
      </c>
    </row>
    <row r="21" spans="1:3" ht="63">
      <c r="A21" s="348" t="s">
        <v>2931</v>
      </c>
      <c r="B21" s="353" t="s">
        <v>2932</v>
      </c>
      <c r="C21" s="350"/>
    </row>
    <row r="22" spans="1:3" s="350" customFormat="1" ht="63">
      <c r="A22" s="348" t="s">
        <v>2362</v>
      </c>
      <c r="B22" s="353" t="s">
        <v>2933</v>
      </c>
      <c r="C22" s="353" t="s">
        <v>2934</v>
      </c>
    </row>
    <row r="23" spans="1:3" s="350" customFormat="1">
      <c r="A23" s="348" t="s">
        <v>2935</v>
      </c>
      <c r="B23" s="353" t="s">
        <v>2936</v>
      </c>
      <c r="C23" s="353"/>
    </row>
    <row r="24" spans="1:3" ht="37.799999999999997">
      <c r="A24" s="348" t="s">
        <v>2937</v>
      </c>
      <c r="B24" s="354" t="s">
        <v>2938</v>
      </c>
      <c r="C24" s="350"/>
    </row>
    <row r="25" spans="1:3">
      <c r="A25" s="348" t="s">
        <v>2939</v>
      </c>
      <c r="B25" s="354" t="s">
        <v>2920</v>
      </c>
      <c r="C25" s="350"/>
    </row>
    <row r="26" spans="1:3">
      <c r="A26" s="348" t="s">
        <v>2940</v>
      </c>
      <c r="B26" s="349" t="s">
        <v>2900</v>
      </c>
      <c r="C26" s="350"/>
    </row>
    <row r="27" spans="1:3">
      <c r="A27" s="348" t="s">
        <v>2941</v>
      </c>
      <c r="B27" s="349" t="s">
        <v>2900</v>
      </c>
      <c r="C27" s="350"/>
    </row>
    <row r="28" spans="1:3" ht="75.599999999999994">
      <c r="A28" s="348" t="s">
        <v>2942</v>
      </c>
      <c r="B28" s="353" t="s">
        <v>2943</v>
      </c>
      <c r="C28" s="353" t="s">
        <v>2927</v>
      </c>
    </row>
    <row r="29" spans="1:3" ht="162.75" customHeight="1">
      <c r="A29" s="348" t="s">
        <v>2363</v>
      </c>
      <c r="B29" s="353" t="s">
        <v>2944</v>
      </c>
      <c r="C29" s="353"/>
    </row>
    <row r="30" spans="1:3">
      <c r="A30" s="348" t="s">
        <v>2945</v>
      </c>
      <c r="B30" s="353" t="s">
        <v>2946</v>
      </c>
      <c r="C30" s="350" t="s">
        <v>2947</v>
      </c>
    </row>
    <row r="31" spans="1:3">
      <c r="A31" s="348" t="s">
        <v>2948</v>
      </c>
      <c r="B31" s="353"/>
      <c r="C31" s="353" t="s">
        <v>2949</v>
      </c>
    </row>
    <row r="32" spans="1:3">
      <c r="A32" s="348" t="s">
        <v>2950</v>
      </c>
      <c r="B32" s="353" t="s">
        <v>2951</v>
      </c>
      <c r="C32" s="350"/>
    </row>
    <row r="33" spans="1:3" s="350" customFormat="1" ht="50.4">
      <c r="A33" s="348" t="s">
        <v>2365</v>
      </c>
      <c r="B33" s="354" t="s">
        <v>2952</v>
      </c>
      <c r="C33" s="351" t="s">
        <v>2953</v>
      </c>
    </row>
    <row r="34" spans="1:3" s="350" customFormat="1" ht="37.799999999999997">
      <c r="A34" s="348" t="s">
        <v>2366</v>
      </c>
      <c r="B34" s="354" t="s">
        <v>2954</v>
      </c>
    </row>
    <row r="35" spans="1:3" s="350" customFormat="1" ht="50.4">
      <c r="A35" s="348" t="s">
        <v>2955</v>
      </c>
      <c r="B35" s="354" t="s">
        <v>2956</v>
      </c>
    </row>
    <row r="36" spans="1:3">
      <c r="A36" s="348" t="s">
        <v>2957</v>
      </c>
      <c r="B36" s="349" t="s">
        <v>2900</v>
      </c>
      <c r="C36" s="350"/>
    </row>
    <row r="37" spans="1:3" ht="63">
      <c r="A37" s="348" t="s">
        <v>2958</v>
      </c>
      <c r="B37" s="353" t="s">
        <v>2959</v>
      </c>
      <c r="C37" s="350"/>
    </row>
    <row r="38" spans="1:3">
      <c r="A38" s="348" t="s">
        <v>2960</v>
      </c>
      <c r="B38" s="349" t="s">
        <v>2900</v>
      </c>
      <c r="C38" s="350"/>
    </row>
    <row r="39" spans="1:3" ht="63">
      <c r="A39" s="348" t="s">
        <v>2961</v>
      </c>
      <c r="B39" s="353" t="s">
        <v>2959</v>
      </c>
      <c r="C39" s="350"/>
    </row>
    <row r="40" spans="1:3">
      <c r="A40" s="348" t="s">
        <v>2962</v>
      </c>
      <c r="B40" s="349" t="s">
        <v>284</v>
      </c>
      <c r="C40" s="350"/>
    </row>
    <row r="41" spans="1:3" s="350" customFormat="1" ht="25.2">
      <c r="A41" s="348" t="s">
        <v>2963</v>
      </c>
      <c r="B41" s="349" t="s">
        <v>2964</v>
      </c>
      <c r="C41" s="353"/>
    </row>
    <row r="42" spans="1:3" s="350" customFormat="1" ht="25.2">
      <c r="A42" s="348" t="s">
        <v>2965</v>
      </c>
      <c r="B42" s="349" t="s">
        <v>2966</v>
      </c>
      <c r="C42" s="353"/>
    </row>
    <row r="43" spans="1:3">
      <c r="A43" s="348" t="s">
        <v>2967</v>
      </c>
      <c r="B43" s="349" t="s">
        <v>2900</v>
      </c>
      <c r="C43" s="350"/>
    </row>
    <row r="44" spans="1:3" ht="37.799999999999997">
      <c r="A44" s="348" t="s">
        <v>2968</v>
      </c>
      <c r="B44" s="349" t="s">
        <v>2969</v>
      </c>
      <c r="C44" s="355"/>
    </row>
    <row r="45" spans="1:3" ht="37.799999999999997">
      <c r="A45" s="348" t="s">
        <v>2970</v>
      </c>
      <c r="B45" s="349" t="s">
        <v>2971</v>
      </c>
      <c r="C45" s="353"/>
    </row>
    <row r="46" spans="1:3">
      <c r="A46" s="348" t="s">
        <v>2972</v>
      </c>
      <c r="B46" s="349" t="s">
        <v>2973</v>
      </c>
      <c r="C46" s="353"/>
    </row>
    <row r="47" spans="1:3" ht="25.2">
      <c r="A47" s="348" t="s">
        <v>2974</v>
      </c>
      <c r="B47" s="349" t="s">
        <v>2975</v>
      </c>
      <c r="C47" s="353"/>
    </row>
    <row r="48" spans="1:3">
      <c r="A48" s="348" t="s">
        <v>2976</v>
      </c>
      <c r="B48" s="349" t="s">
        <v>2977</v>
      </c>
      <c r="C48" s="353"/>
    </row>
    <row r="49" spans="1:3" ht="25.2">
      <c r="A49" s="348" t="s">
        <v>2978</v>
      </c>
      <c r="B49" s="349" t="s">
        <v>2979</v>
      </c>
      <c r="C49" s="353"/>
    </row>
    <row r="50" spans="1:3">
      <c r="A50" s="348" t="s">
        <v>2980</v>
      </c>
      <c r="B50" s="349" t="s">
        <v>284</v>
      </c>
      <c r="C50" s="353"/>
    </row>
    <row r="51" spans="1:3">
      <c r="A51" s="348" t="s">
        <v>2981</v>
      </c>
      <c r="B51" s="349" t="s">
        <v>2900</v>
      </c>
      <c r="C51" s="353"/>
    </row>
    <row r="52" spans="1:3" ht="75.599999999999994">
      <c r="A52" s="348" t="s">
        <v>2982</v>
      </c>
      <c r="B52" s="349" t="s">
        <v>2983</v>
      </c>
      <c r="C52" s="353"/>
    </row>
    <row r="53" spans="1:3">
      <c r="A53" s="348" t="s">
        <v>2984</v>
      </c>
      <c r="B53" s="349" t="s">
        <v>2985</v>
      </c>
      <c r="C53" s="353"/>
    </row>
    <row r="54" spans="1:3">
      <c r="A54" s="348" t="s">
        <v>2986</v>
      </c>
      <c r="B54" s="349" t="s">
        <v>2987</v>
      </c>
      <c r="C54" s="353"/>
    </row>
    <row r="55" spans="1:3" ht="37.799999999999997">
      <c r="A55" s="348" t="s">
        <v>2988</v>
      </c>
      <c r="B55" s="349" t="s">
        <v>2989</v>
      </c>
      <c r="C55" s="353"/>
    </row>
    <row r="56" spans="1:3">
      <c r="A56" s="348" t="s">
        <v>2990</v>
      </c>
      <c r="B56" s="349" t="s">
        <v>2900</v>
      </c>
      <c r="C56" s="353"/>
    </row>
    <row r="57" spans="1:3">
      <c r="A57" s="348" t="s">
        <v>2991</v>
      </c>
      <c r="B57" s="349" t="s">
        <v>2992</v>
      </c>
      <c r="C57" s="353"/>
    </row>
    <row r="58" spans="1:3" ht="37.799999999999997">
      <c r="A58" s="348" t="s">
        <v>2993</v>
      </c>
      <c r="B58" s="349" t="s">
        <v>284</v>
      </c>
      <c r="C58" s="353" t="s">
        <v>2994</v>
      </c>
    </row>
    <row r="59" spans="1:3" ht="37.799999999999997">
      <c r="A59" s="348" t="s">
        <v>2995</v>
      </c>
      <c r="B59" s="353" t="s">
        <v>284</v>
      </c>
      <c r="C59" s="353" t="s">
        <v>2994</v>
      </c>
    </row>
    <row r="60" spans="1:3" ht="25.2">
      <c r="A60" s="348" t="s">
        <v>2996</v>
      </c>
      <c r="B60" s="353" t="s">
        <v>2997</v>
      </c>
      <c r="C60" s="353" t="s">
        <v>2998</v>
      </c>
    </row>
    <row r="61" spans="1:3" ht="25.2">
      <c r="A61" s="348" t="s">
        <v>2999</v>
      </c>
      <c r="B61" s="353" t="s">
        <v>2997</v>
      </c>
      <c r="C61" s="353" t="s">
        <v>2998</v>
      </c>
    </row>
    <row r="62" spans="1:3" ht="25.2">
      <c r="A62" s="348" t="s">
        <v>3000</v>
      </c>
      <c r="B62" s="349" t="s">
        <v>3001</v>
      </c>
      <c r="C62" s="353" t="s">
        <v>2998</v>
      </c>
    </row>
    <row r="63" spans="1:3">
      <c r="A63" s="348" t="s">
        <v>3002</v>
      </c>
      <c r="B63" s="349" t="s">
        <v>2900</v>
      </c>
      <c r="C63" s="350"/>
    </row>
    <row r="64" spans="1:3" s="350" customFormat="1" ht="25.2">
      <c r="A64" s="348" t="s">
        <v>3003</v>
      </c>
      <c r="B64" s="353" t="s">
        <v>3004</v>
      </c>
      <c r="C64" s="353" t="s">
        <v>2998</v>
      </c>
    </row>
    <row r="65" spans="1:3" s="350" customFormat="1" ht="25.2">
      <c r="A65" s="348" t="s">
        <v>3005</v>
      </c>
      <c r="B65" s="353" t="s">
        <v>3006</v>
      </c>
      <c r="C65" s="353" t="s">
        <v>2998</v>
      </c>
    </row>
    <row r="66" spans="1:3" s="350" customFormat="1" ht="25.2">
      <c r="A66" s="348" t="s">
        <v>3007</v>
      </c>
      <c r="B66" s="353" t="s">
        <v>3006</v>
      </c>
      <c r="C66" s="353" t="s">
        <v>2998</v>
      </c>
    </row>
    <row r="67" spans="1:3" s="350" customFormat="1">
      <c r="A67" s="348" t="s">
        <v>3008</v>
      </c>
      <c r="B67" s="349" t="s">
        <v>2900</v>
      </c>
      <c r="C67" s="353"/>
    </row>
    <row r="68" spans="1:3" s="350" customFormat="1">
      <c r="A68" s="348" t="s">
        <v>3009</v>
      </c>
      <c r="B68" s="353" t="s">
        <v>3010</v>
      </c>
      <c r="C68" s="353"/>
    </row>
    <row r="69" spans="1:3" s="350" customFormat="1">
      <c r="A69" s="348" t="s">
        <v>3011</v>
      </c>
      <c r="B69" s="353" t="s">
        <v>3010</v>
      </c>
      <c r="C69" s="353"/>
    </row>
    <row r="70" spans="1:3" s="350" customFormat="1">
      <c r="A70" s="348" t="s">
        <v>3012</v>
      </c>
      <c r="B70" s="349" t="s">
        <v>2900</v>
      </c>
      <c r="C70" s="353"/>
    </row>
    <row r="71" spans="1:3" s="350" customFormat="1">
      <c r="A71" s="348" t="s">
        <v>3013</v>
      </c>
      <c r="B71" s="349" t="s">
        <v>2900</v>
      </c>
      <c r="C71" s="353"/>
    </row>
    <row r="72" spans="1:3" s="350" customFormat="1" ht="25.2">
      <c r="A72" s="348" t="s">
        <v>3014</v>
      </c>
      <c r="B72" s="349" t="s">
        <v>3015</v>
      </c>
      <c r="C72" s="353" t="s">
        <v>2998</v>
      </c>
    </row>
    <row r="73" spans="1:3" s="350" customFormat="1" ht="25.2">
      <c r="A73" s="348" t="s">
        <v>3016</v>
      </c>
      <c r="B73" s="353" t="s">
        <v>3017</v>
      </c>
      <c r="C73" s="353" t="s">
        <v>2998</v>
      </c>
    </row>
    <row r="74" spans="1:3" s="350" customFormat="1" ht="50.4">
      <c r="A74" s="348" t="s">
        <v>3018</v>
      </c>
      <c r="B74" s="353" t="s">
        <v>3019</v>
      </c>
      <c r="C74" s="353" t="s">
        <v>3020</v>
      </c>
    </row>
    <row r="75" spans="1:3" s="350" customFormat="1" ht="50.4">
      <c r="A75" s="348" t="s">
        <v>3021</v>
      </c>
      <c r="B75" s="353" t="s">
        <v>3019</v>
      </c>
      <c r="C75" s="353" t="s">
        <v>3020</v>
      </c>
    </row>
    <row r="76" spans="1:3" s="350" customFormat="1" ht="50.4">
      <c r="A76" s="348" t="s">
        <v>3022</v>
      </c>
      <c r="B76" s="353" t="s">
        <v>3023</v>
      </c>
      <c r="C76" s="353" t="s">
        <v>3024</v>
      </c>
    </row>
    <row r="77" spans="1:3" s="350" customFormat="1" ht="50.4">
      <c r="A77" s="348" t="s">
        <v>3025</v>
      </c>
      <c r="B77" s="353" t="s">
        <v>3023</v>
      </c>
      <c r="C77" s="353" t="s">
        <v>3024</v>
      </c>
    </row>
    <row r="78" spans="1:3" s="350" customFormat="1">
      <c r="A78" s="348" t="s">
        <v>3026</v>
      </c>
      <c r="B78" s="349" t="s">
        <v>2900</v>
      </c>
      <c r="C78" s="353"/>
    </row>
    <row r="79" spans="1:3" s="350" customFormat="1">
      <c r="A79" s="348" t="s">
        <v>3027</v>
      </c>
      <c r="B79" s="349" t="s">
        <v>2900</v>
      </c>
      <c r="C79" s="353"/>
    </row>
    <row r="80" spans="1:3" s="350" customFormat="1">
      <c r="A80" s="348" t="s">
        <v>3028</v>
      </c>
      <c r="B80" s="349" t="s">
        <v>2900</v>
      </c>
      <c r="C80" s="353"/>
    </row>
    <row r="81" spans="1:3" s="350" customFormat="1">
      <c r="A81" s="348" t="s">
        <v>3029</v>
      </c>
      <c r="B81" s="349" t="s">
        <v>2900</v>
      </c>
      <c r="C81" s="353"/>
    </row>
    <row r="82" spans="1:3" s="350" customFormat="1">
      <c r="A82" s="348" t="s">
        <v>3030</v>
      </c>
      <c r="B82" s="349" t="s">
        <v>2900</v>
      </c>
      <c r="C82" s="353"/>
    </row>
    <row r="83" spans="1:3" s="350" customFormat="1">
      <c r="A83" s="348" t="s">
        <v>3031</v>
      </c>
      <c r="B83" s="349" t="s">
        <v>2900</v>
      </c>
      <c r="C83" s="353"/>
    </row>
    <row r="84" spans="1:3" s="350" customFormat="1">
      <c r="A84" s="348" t="s">
        <v>3032</v>
      </c>
      <c r="B84" s="349" t="s">
        <v>2900</v>
      </c>
      <c r="C84" s="353"/>
    </row>
    <row r="85" spans="1:3" s="350" customFormat="1">
      <c r="A85" s="348" t="s">
        <v>3033</v>
      </c>
      <c r="B85" s="349" t="s">
        <v>2900</v>
      </c>
      <c r="C85" s="353"/>
    </row>
    <row r="86" spans="1:3" s="350" customFormat="1">
      <c r="A86" s="348" t="s">
        <v>3034</v>
      </c>
      <c r="B86" s="349" t="s">
        <v>2900</v>
      </c>
      <c r="C86" s="353"/>
    </row>
    <row r="87" spans="1:3" s="350" customFormat="1">
      <c r="A87" s="348" t="s">
        <v>3035</v>
      </c>
      <c r="B87" s="349" t="s">
        <v>2900</v>
      </c>
      <c r="C87" s="353"/>
    </row>
    <row r="88" spans="1:3" s="350" customFormat="1">
      <c r="A88" s="348" t="s">
        <v>3036</v>
      </c>
      <c r="B88" s="349" t="s">
        <v>2900</v>
      </c>
      <c r="C88" s="353"/>
    </row>
    <row r="89" spans="1:3" s="350" customFormat="1">
      <c r="A89" s="348" t="s">
        <v>3037</v>
      </c>
      <c r="B89" s="349" t="s">
        <v>2900</v>
      </c>
      <c r="C89" s="353"/>
    </row>
    <row r="90" spans="1:3" s="350" customFormat="1">
      <c r="A90" s="348" t="s">
        <v>3038</v>
      </c>
      <c r="B90" s="349" t="s">
        <v>2900</v>
      </c>
      <c r="C90" s="353"/>
    </row>
    <row r="91" spans="1:3" s="350" customFormat="1">
      <c r="A91" s="348" t="s">
        <v>3039</v>
      </c>
      <c r="B91" s="349" t="s">
        <v>2900</v>
      </c>
      <c r="C91" s="353"/>
    </row>
    <row r="92" spans="1:3" s="350" customFormat="1">
      <c r="A92" s="348" t="s">
        <v>3040</v>
      </c>
      <c r="B92" s="349" t="s">
        <v>2900</v>
      </c>
      <c r="C92" s="353"/>
    </row>
    <row r="93" spans="1:3" s="350" customFormat="1">
      <c r="A93" s="348" t="s">
        <v>3041</v>
      </c>
      <c r="B93" s="349" t="s">
        <v>2900</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5">
      <c r="A117" s="356"/>
      <c r="B117" s="353"/>
      <c r="C117" s="350"/>
    </row>
    <row r="118" spans="1:3" ht="15">
      <c r="A118" s="357"/>
    </row>
    <row r="119" spans="1:3" ht="15">
      <c r="A119" s="357"/>
    </row>
    <row r="120" spans="1:3" ht="15">
      <c r="A120" s="357"/>
    </row>
    <row r="121" spans="1:3" ht="15">
      <c r="A121" s="357"/>
    </row>
    <row r="122" spans="1:3" ht="15">
      <c r="A122" s="357"/>
    </row>
    <row r="123" spans="1:3" ht="15">
      <c r="A123" s="357"/>
    </row>
    <row r="124" spans="1:3" ht="15">
      <c r="A124" s="357"/>
    </row>
    <row r="125" spans="1:3" ht="15">
      <c r="A125" s="357"/>
    </row>
    <row r="126" spans="1:3" ht="15">
      <c r="A126" s="357"/>
    </row>
    <row r="127" spans="1:3" ht="15">
      <c r="A127" s="357"/>
    </row>
    <row r="128" spans="1:3" ht="15">
      <c r="A128" s="357"/>
    </row>
    <row r="129" spans="1:1" ht="15">
      <c r="A129" s="357"/>
    </row>
    <row r="130" spans="1:1" ht="15">
      <c r="A130" s="357"/>
    </row>
    <row r="131" spans="1:1" ht="15">
      <c r="A131" s="357"/>
    </row>
    <row r="132" spans="1:1" ht="15">
      <c r="A132" s="357"/>
    </row>
    <row r="133" spans="1:1" ht="15">
      <c r="A133" s="357"/>
    </row>
    <row r="134" spans="1:1" ht="15">
      <c r="A134" s="357"/>
    </row>
    <row r="135" spans="1:1" ht="15">
      <c r="A135" s="357"/>
    </row>
    <row r="136" spans="1:1" ht="15">
      <c r="A136" s="357"/>
    </row>
    <row r="137" spans="1:1" ht="15">
      <c r="A137" s="357"/>
    </row>
    <row r="138" spans="1:1" ht="15">
      <c r="A138" s="357"/>
    </row>
    <row r="139" spans="1:1" ht="15">
      <c r="A139" s="357"/>
    </row>
    <row r="140" spans="1:1" ht="15">
      <c r="A140" s="357"/>
    </row>
    <row r="141" spans="1:1" ht="15">
      <c r="A141" s="357"/>
    </row>
    <row r="142" spans="1:1" ht="15">
      <c r="A142" s="357"/>
    </row>
    <row r="143" spans="1:1" ht="15">
      <c r="A143" s="357"/>
    </row>
    <row r="144" spans="1:1" ht="15">
      <c r="A144" s="357"/>
    </row>
    <row r="145" spans="1:1" ht="15">
      <c r="A145" s="357"/>
    </row>
    <row r="146" spans="1:1" ht="15">
      <c r="A146" s="357"/>
    </row>
    <row r="147" spans="1:1" ht="15">
      <c r="A147" s="357"/>
    </row>
    <row r="148" spans="1:1" ht="15">
      <c r="A148" s="357"/>
    </row>
    <row r="149" spans="1:1" ht="15">
      <c r="A149" s="357"/>
    </row>
    <row r="150" spans="1:1" ht="15">
      <c r="A150" s="357"/>
    </row>
    <row r="151" spans="1:1" ht="15">
      <c r="A151" s="357"/>
    </row>
    <row r="152" spans="1:1" ht="15">
      <c r="A152" s="357"/>
    </row>
    <row r="153" spans="1:1" ht="15">
      <c r="A153" s="357"/>
    </row>
    <row r="154" spans="1:1" ht="15">
      <c r="A154" s="357"/>
    </row>
    <row r="155" spans="1:1" ht="15">
      <c r="A155" s="357"/>
    </row>
    <row r="156" spans="1:1" ht="15">
      <c r="A156" s="357"/>
    </row>
    <row r="157" spans="1:1" ht="15">
      <c r="A157" s="357"/>
    </row>
    <row r="158" spans="1:1" ht="15">
      <c r="A158" s="357"/>
    </row>
    <row r="159" spans="1:1" ht="15">
      <c r="A159" s="357"/>
    </row>
    <row r="160" spans="1:1" ht="15">
      <c r="A160" s="357"/>
    </row>
    <row r="161" spans="1:1" ht="15">
      <c r="A161" s="357"/>
    </row>
    <row r="162" spans="1:1" ht="15">
      <c r="A162" s="357"/>
    </row>
    <row r="163" spans="1:1" ht="15">
      <c r="A163" s="357"/>
    </row>
    <row r="164" spans="1:1" ht="15">
      <c r="A164" s="357"/>
    </row>
    <row r="165" spans="1:1" ht="15">
      <c r="A165" s="357"/>
    </row>
    <row r="166" spans="1:1" ht="15">
      <c r="A166" s="357"/>
    </row>
    <row r="167" spans="1:1" ht="15">
      <c r="A167" s="357"/>
    </row>
    <row r="168" spans="1:1" ht="15">
      <c r="A168" s="357"/>
    </row>
    <row r="169" spans="1:1" ht="15">
      <c r="A169" s="357"/>
    </row>
    <row r="170" spans="1:1" ht="15">
      <c r="A170" s="357"/>
    </row>
    <row r="171" spans="1:1" ht="15">
      <c r="A171" s="357"/>
    </row>
    <row r="172" spans="1:1" ht="15">
      <c r="A172" s="357"/>
    </row>
    <row r="173" spans="1:1" ht="15">
      <c r="A173" s="357"/>
    </row>
    <row r="174" spans="1:1" ht="15">
      <c r="A174" s="357"/>
    </row>
    <row r="175" spans="1:1" ht="15">
      <c r="A175" s="357"/>
    </row>
    <row r="176" spans="1:1" ht="15">
      <c r="A176" s="357"/>
    </row>
    <row r="177" spans="1:1" ht="15">
      <c r="A177" s="357"/>
    </row>
    <row r="178" spans="1:1" ht="15">
      <c r="A178" s="357"/>
    </row>
    <row r="179" spans="1:1" ht="15">
      <c r="A179" s="357"/>
    </row>
    <row r="180" spans="1:1" ht="15">
      <c r="A180" s="357"/>
    </row>
    <row r="181" spans="1:1" ht="15">
      <c r="A181" s="357"/>
    </row>
    <row r="182" spans="1:1" ht="15">
      <c r="A182" s="357"/>
    </row>
    <row r="183" spans="1:1" ht="15">
      <c r="A183" s="357"/>
    </row>
    <row r="184" spans="1:1" ht="15">
      <c r="A184" s="357"/>
    </row>
    <row r="185" spans="1:1" ht="15">
      <c r="A185" s="357"/>
    </row>
    <row r="186" spans="1:1" ht="15">
      <c r="A186" s="357"/>
    </row>
    <row r="187" spans="1:1" ht="15">
      <c r="A187" s="357"/>
    </row>
    <row r="188" spans="1:1" ht="15">
      <c r="A188" s="357"/>
    </row>
    <row r="189" spans="1:1" ht="15">
      <c r="A189" s="357"/>
    </row>
    <row r="190" spans="1:1" ht="15">
      <c r="A190" s="357"/>
    </row>
    <row r="191" spans="1:1" ht="15">
      <c r="A191" s="357"/>
    </row>
    <row r="192" spans="1:1" ht="15">
      <c r="A192" s="357"/>
    </row>
    <row r="193" spans="1:1" ht="15">
      <c r="A193" s="357"/>
    </row>
    <row r="194" spans="1:1" ht="15">
      <c r="A194" s="357"/>
    </row>
    <row r="195" spans="1:1" ht="15">
      <c r="A195" s="357"/>
    </row>
    <row r="196" spans="1:1" ht="15">
      <c r="A196" s="357"/>
    </row>
    <row r="197" spans="1:1" ht="15">
      <c r="A197" s="357"/>
    </row>
    <row r="198" spans="1:1" ht="15">
      <c r="A198" s="357"/>
    </row>
    <row r="199" spans="1:1" ht="15">
      <c r="A199" s="357"/>
    </row>
    <row r="200" spans="1:1" ht="15">
      <c r="A200" s="357"/>
    </row>
    <row r="201" spans="1:1" ht="15">
      <c r="A201" s="357"/>
    </row>
    <row r="202" spans="1:1" ht="15">
      <c r="A202" s="357"/>
    </row>
    <row r="203" spans="1:1" ht="15">
      <c r="A203" s="357"/>
    </row>
    <row r="204" spans="1:1" ht="15">
      <c r="A204" s="357"/>
    </row>
    <row r="205" spans="1:1" ht="15">
      <c r="A205" s="357"/>
    </row>
    <row r="206" spans="1:1" ht="15">
      <c r="A206" s="357"/>
    </row>
    <row r="207" spans="1:1" ht="15">
      <c r="A207" s="357"/>
    </row>
    <row r="208" spans="1:1" ht="15">
      <c r="A208" s="357"/>
    </row>
    <row r="209" spans="1:1" ht="15">
      <c r="A209" s="357"/>
    </row>
    <row r="210" spans="1:1" ht="15">
      <c r="A210" s="357"/>
    </row>
    <row r="211" spans="1:1" ht="15">
      <c r="A211" s="357"/>
    </row>
    <row r="212" spans="1:1" ht="15">
      <c r="A212" s="357"/>
    </row>
    <row r="213" spans="1:1" ht="15">
      <c r="A213" s="357"/>
    </row>
    <row r="214" spans="1:1" ht="15">
      <c r="A214" s="357"/>
    </row>
    <row r="215" spans="1:1" ht="15">
      <c r="A215" s="357"/>
    </row>
    <row r="216" spans="1:1" ht="15">
      <c r="A216" s="357"/>
    </row>
    <row r="217" spans="1:1" ht="15">
      <c r="A217" s="357"/>
    </row>
    <row r="218" spans="1:1" ht="15">
      <c r="A218" s="357"/>
    </row>
    <row r="219" spans="1:1" ht="15">
      <c r="A219" s="357"/>
    </row>
    <row r="220" spans="1:1" ht="15">
      <c r="A220" s="357"/>
    </row>
    <row r="221" spans="1:1" ht="15">
      <c r="A221" s="357"/>
    </row>
    <row r="222" spans="1:1" ht="15">
      <c r="A222" s="357"/>
    </row>
    <row r="223" spans="1:1" ht="15">
      <c r="A223" s="357"/>
    </row>
    <row r="224" spans="1:1" ht="15">
      <c r="A224" s="357"/>
    </row>
    <row r="225" spans="1:1" ht="15">
      <c r="A225" s="357"/>
    </row>
    <row r="226" spans="1:1" ht="15">
      <c r="A226" s="357"/>
    </row>
    <row r="227" spans="1:1" ht="15">
      <c r="A227" s="357"/>
    </row>
    <row r="228" spans="1:1" ht="15">
      <c r="A228" s="357"/>
    </row>
    <row r="229" spans="1:1" ht="15">
      <c r="A229" s="357"/>
    </row>
    <row r="230" spans="1:1" ht="15">
      <c r="A230" s="357"/>
    </row>
    <row r="231" spans="1:1" ht="15">
      <c r="A231" s="357"/>
    </row>
    <row r="232" spans="1:1" ht="15">
      <c r="A232" s="357"/>
    </row>
    <row r="233" spans="1:1" ht="15">
      <c r="A233" s="357"/>
    </row>
    <row r="234" spans="1:1" ht="15">
      <c r="A234" s="357"/>
    </row>
    <row r="235" spans="1:1" ht="15">
      <c r="A235" s="357"/>
    </row>
    <row r="236" spans="1:1" ht="15">
      <c r="A236" s="357"/>
    </row>
    <row r="237" spans="1:1" ht="15">
      <c r="A237" s="357"/>
    </row>
    <row r="238" spans="1:1" ht="15">
      <c r="A238" s="357"/>
    </row>
    <row r="239" spans="1:1" ht="15">
      <c r="A239" s="357"/>
    </row>
    <row r="240" spans="1:1" ht="15">
      <c r="A240" s="357"/>
    </row>
    <row r="241" spans="1:1" ht="15">
      <c r="A241" s="357"/>
    </row>
    <row r="242" spans="1:1" ht="15">
      <c r="A242" s="357"/>
    </row>
    <row r="243" spans="1:1" ht="15">
      <c r="A243" s="357"/>
    </row>
    <row r="244" spans="1:1" ht="15">
      <c r="A244" s="357"/>
    </row>
    <row r="245" spans="1:1" ht="15">
      <c r="A245" s="357"/>
    </row>
    <row r="246" spans="1:1" ht="15">
      <c r="A246" s="357"/>
    </row>
    <row r="247" spans="1:1" ht="15">
      <c r="A247" s="357"/>
    </row>
    <row r="248" spans="1:1" ht="15">
      <c r="A248" s="357"/>
    </row>
    <row r="249" spans="1:1" ht="15">
      <c r="A249" s="357"/>
    </row>
    <row r="250" spans="1:1" ht="15">
      <c r="A250" s="357"/>
    </row>
    <row r="251" spans="1:1" ht="15">
      <c r="A251" s="357"/>
    </row>
    <row r="252" spans="1:1" ht="15">
      <c r="A252" s="357"/>
    </row>
    <row r="253" spans="1:1" ht="15">
      <c r="A253" s="357"/>
    </row>
    <row r="254" spans="1:1" ht="15">
      <c r="A254" s="357"/>
    </row>
    <row r="255" spans="1:1" ht="15">
      <c r="A255" s="357"/>
    </row>
    <row r="256" spans="1:1" ht="15">
      <c r="A256" s="357"/>
    </row>
    <row r="257" spans="1:1" ht="15">
      <c r="A257" s="357"/>
    </row>
    <row r="258" spans="1:1" ht="15">
      <c r="A258" s="357"/>
    </row>
    <row r="259" spans="1:1" ht="15">
      <c r="A259" s="357"/>
    </row>
    <row r="260" spans="1:1" ht="15">
      <c r="A260" s="357"/>
    </row>
    <row r="261" spans="1:1" ht="15">
      <c r="A261" s="357"/>
    </row>
    <row r="262" spans="1:1" ht="15">
      <c r="A262" s="357"/>
    </row>
    <row r="263" spans="1:1" ht="15">
      <c r="A263" s="357"/>
    </row>
    <row r="264" spans="1:1" ht="15">
      <c r="A264" s="357"/>
    </row>
    <row r="265" spans="1:1" ht="15">
      <c r="A265" s="357"/>
    </row>
    <row r="266" spans="1:1" ht="15">
      <c r="A266" s="357"/>
    </row>
    <row r="267" spans="1:1" ht="15">
      <c r="A267" s="357"/>
    </row>
    <row r="268" spans="1:1" ht="15">
      <c r="A268" s="357"/>
    </row>
    <row r="269" spans="1:1" ht="15">
      <c r="A269" s="357"/>
    </row>
    <row r="270" spans="1:1" ht="15">
      <c r="A270" s="357"/>
    </row>
    <row r="271" spans="1:1" ht="15">
      <c r="A271" s="357"/>
    </row>
    <row r="272" spans="1:1" ht="15">
      <c r="A272" s="357"/>
    </row>
    <row r="273" spans="1:1" ht="15">
      <c r="A273" s="357"/>
    </row>
    <row r="274" spans="1:1" ht="15">
      <c r="A274" s="357"/>
    </row>
    <row r="275" spans="1:1" ht="15">
      <c r="A275" s="357"/>
    </row>
    <row r="276" spans="1:1" ht="15">
      <c r="A276" s="357"/>
    </row>
    <row r="277" spans="1:1" ht="1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
  <sheetViews>
    <sheetView workbookViewId="0"/>
  </sheetViews>
  <sheetFormatPr defaultColWidth="9.125" defaultRowHeight="15"/>
  <cols>
    <col min="1" max="1" width="13.375" style="369" bestFit="1" customWidth="1"/>
    <col min="2" max="2" width="15" style="369" bestFit="1" customWidth="1"/>
    <col min="3" max="3" width="17.375" style="356" customWidth="1"/>
    <col min="4" max="4" width="33.625" style="366" customWidth="1"/>
    <col min="5" max="5" width="35.625" style="363" customWidth="1"/>
    <col min="6" max="6" width="60.375" style="366" bestFit="1" customWidth="1"/>
    <col min="7" max="16384" width="9.125" style="363"/>
  </cols>
  <sheetData>
    <row r="1" spans="1:6">
      <c r="A1" s="360" t="s">
        <v>3042</v>
      </c>
      <c r="B1" s="360" t="s">
        <v>3043</v>
      </c>
      <c r="C1" s="361" t="s">
        <v>2891</v>
      </c>
      <c r="D1" s="362" t="s">
        <v>3044</v>
      </c>
      <c r="E1" s="362" t="s">
        <v>3045</v>
      </c>
      <c r="F1" s="362" t="s">
        <v>3046</v>
      </c>
    </row>
    <row r="2" spans="1:6">
      <c r="A2" s="364"/>
      <c r="B2" s="364"/>
      <c r="D2" s="365"/>
      <c r="E2" s="365"/>
      <c r="F2" s="365"/>
    </row>
    <row r="3" spans="1:6">
      <c r="A3" s="364"/>
      <c r="B3" s="364"/>
      <c r="E3" s="366"/>
      <c r="F3" s="365"/>
    </row>
    <row r="4" spans="1:6">
      <c r="A4" s="364"/>
      <c r="B4" s="364"/>
      <c r="E4" s="366"/>
    </row>
    <row r="5" spans="1:6" ht="13.8">
      <c r="A5" s="367"/>
      <c r="B5" s="367"/>
      <c r="C5" s="368"/>
      <c r="D5" s="368"/>
      <c r="E5" s="368"/>
      <c r="F5" s="368"/>
    </row>
    <row r="6" spans="1:6" ht="13.8">
      <c r="A6" s="367"/>
      <c r="B6" s="367"/>
      <c r="C6" s="368"/>
      <c r="D6" s="368"/>
      <c r="E6" s="368"/>
      <c r="F6" s="368"/>
    </row>
  </sheetData>
  <autoFilter ref="A1:F1"/>
  <phoneticPr fontId="14" type="noConversion"/>
  <pageMargins left="0.7" right="0.7" top="0.75" bottom="0.75" header="0.3" footer="0.3"/>
  <pageSetup paperSize="9" orientation="portrait" r:id="rId1"/>
  <headerFooter>
    <oddHeader>&amp;R&amp;"Calibri"&amp;10&amp;K000000CORPORATE&amp;1#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
  <sheetViews>
    <sheetView workbookViewId="0"/>
  </sheetViews>
  <sheetFormatPr defaultColWidth="19.25" defaultRowHeight="13.8"/>
  <cols>
    <col min="1" max="1" width="12.375" style="375" bestFit="1" customWidth="1"/>
    <col min="2" max="2" width="13.375" style="375" bestFit="1" customWidth="1"/>
    <col min="3" max="3" width="50" style="376" bestFit="1" customWidth="1"/>
    <col min="4" max="4" width="14.875" style="379" bestFit="1" customWidth="1"/>
    <col min="5" max="5" width="14.875" style="363" bestFit="1" customWidth="1"/>
    <col min="6" max="6" width="45.375" style="379" bestFit="1" customWidth="1"/>
    <col min="7" max="16384" width="19.25" style="363"/>
  </cols>
  <sheetData>
    <row r="1" spans="1:6">
      <c r="A1" s="373" t="s">
        <v>3042</v>
      </c>
      <c r="B1" s="373" t="s">
        <v>3043</v>
      </c>
      <c r="C1" s="373" t="s">
        <v>2891</v>
      </c>
      <c r="D1" s="373" t="s">
        <v>3044</v>
      </c>
      <c r="E1" s="373" t="s">
        <v>3045</v>
      </c>
      <c r="F1" s="373" t="s">
        <v>3046</v>
      </c>
    </row>
    <row r="2" spans="1:6" ht="15">
      <c r="A2" s="374"/>
      <c r="B2" s="374"/>
      <c r="C2" s="374"/>
      <c r="D2" s="374"/>
      <c r="E2" s="374"/>
      <c r="F2" s="374"/>
    </row>
    <row r="3" spans="1:6" ht="15">
      <c r="A3" s="374"/>
      <c r="B3" s="374"/>
      <c r="C3" s="374"/>
      <c r="D3" s="374"/>
      <c r="E3" s="374"/>
      <c r="F3" s="374"/>
    </row>
    <row r="4" spans="1:6">
      <c r="D4" s="377"/>
      <c r="E4" s="377"/>
      <c r="F4" s="378"/>
    </row>
  </sheetData>
  <autoFilter ref="A1:F1"/>
  <phoneticPr fontId="14" type="noConversion"/>
  <pageMargins left="0.7" right="0.7" top="0.75" bottom="0.75" header="0.3" footer="0.3"/>
  <pageSetup paperSize="9" orientation="portrait" r:id="rId1"/>
  <headerFooter>
    <oddFooter>&amp;C&amp;1#&amp;"Calibri"&amp;10&amp;K000000Internal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
  <sheetViews>
    <sheetView workbookViewId="0"/>
  </sheetViews>
  <sheetFormatPr defaultColWidth="9.125" defaultRowHeight="16.2"/>
  <cols>
    <col min="1" max="1" width="15.375" style="370" customWidth="1"/>
    <col min="2" max="2" width="17.375" style="370" customWidth="1"/>
    <col min="3" max="3" width="11.375" style="370" customWidth="1"/>
    <col min="4" max="4" width="15.125" style="370" customWidth="1"/>
    <col min="5" max="5" width="19" style="370" customWidth="1"/>
    <col min="6" max="6" width="26.75" style="370" customWidth="1"/>
    <col min="7" max="16384" width="9.125" style="370"/>
  </cols>
  <sheetData>
    <row r="1" spans="1:6">
      <c r="A1" s="370" t="s">
        <v>3042</v>
      </c>
      <c r="B1" s="370" t="s">
        <v>3043</v>
      </c>
      <c r="C1" s="370" t="s">
        <v>2891</v>
      </c>
      <c r="D1" s="370" t="s">
        <v>3044</v>
      </c>
      <c r="E1" s="370" t="s">
        <v>3045</v>
      </c>
      <c r="F1" s="370" t="s">
        <v>3046</v>
      </c>
    </row>
    <row r="2" spans="1:6">
      <c r="A2" s="371">
        <v>45016</v>
      </c>
      <c r="B2" s="371">
        <v>45169</v>
      </c>
      <c r="C2" s="370" t="s">
        <v>68</v>
      </c>
      <c r="D2" s="372">
        <v>52294533</v>
      </c>
      <c r="E2" s="372">
        <v>52308236</v>
      </c>
      <c r="F2" s="370" t="s">
        <v>3047</v>
      </c>
    </row>
  </sheetData>
  <phoneticPr fontId="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pageSetUpPr fitToPage="1"/>
  </sheetPr>
  <dimension ref="A1:DU110"/>
  <sheetViews>
    <sheetView workbookViewId="0"/>
  </sheetViews>
  <sheetFormatPr defaultRowHeight="15"/>
  <cols>
    <col min="1" max="1" width="11.375" bestFit="1" customWidth="1"/>
    <col min="2" max="2" width="15.125" bestFit="1" customWidth="1"/>
    <col min="3" max="3" width="31.375" bestFit="1" customWidth="1"/>
    <col min="4" max="4" width="9.125" bestFit="1" customWidth="1"/>
    <col min="5" max="5" width="14.25" bestFit="1" customWidth="1"/>
    <col min="6" max="6" width="5.875" bestFit="1" customWidth="1"/>
    <col min="7" max="9" width="14.25" bestFit="1" customWidth="1"/>
    <col min="10" max="11" width="5.875" bestFit="1" customWidth="1"/>
    <col min="12" max="12" width="14.25" bestFit="1" customWidth="1"/>
    <col min="13" max="13" width="5.875" bestFit="1" customWidth="1"/>
    <col min="14" max="14" width="6.875" bestFit="1" customWidth="1"/>
    <col min="15" max="15" width="13.25" bestFit="1" customWidth="1"/>
    <col min="16" max="16" width="92.125" bestFit="1" customWidth="1"/>
    <col min="17" max="19" width="5.875" bestFit="1" customWidth="1"/>
    <col min="20" max="20" width="159.25" bestFit="1" customWidth="1"/>
    <col min="21" max="21" width="95" bestFit="1" customWidth="1"/>
    <col min="22" max="22" width="7.25" bestFit="1" customWidth="1"/>
    <col min="23" max="23" width="6.25" bestFit="1" customWidth="1"/>
    <col min="24" max="24" width="6.75" bestFit="1" customWidth="1"/>
    <col min="25" max="25" width="5.875" bestFit="1" customWidth="1"/>
    <col min="26" max="26" width="255" bestFit="1" customWidth="1"/>
    <col min="27" max="27" width="28.75" bestFit="1" customWidth="1"/>
    <col min="28" max="28" width="9.875" bestFit="1" customWidth="1"/>
    <col min="29" max="29" width="41.375" bestFit="1" customWidth="1"/>
    <col min="30" max="30" width="11.125" bestFit="1" customWidth="1"/>
    <col min="31" max="31" width="7.25" bestFit="1" customWidth="1"/>
    <col min="32" max="32" width="11.125" bestFit="1" customWidth="1"/>
    <col min="33" max="33" width="40.875" bestFit="1" customWidth="1"/>
    <col min="34" max="34" width="11.125" bestFit="1" customWidth="1"/>
    <col min="35" max="35" width="49.375" bestFit="1" customWidth="1"/>
    <col min="36" max="36" width="9.875" bestFit="1" customWidth="1"/>
    <col min="37" max="37" width="6.875" bestFit="1" customWidth="1"/>
    <col min="38" max="38" width="11.125" bestFit="1" customWidth="1"/>
    <col min="39" max="39" width="255" bestFit="1" customWidth="1"/>
    <col min="40" max="40" width="6.875" bestFit="1" customWidth="1"/>
    <col min="41" max="41" width="9.875" bestFit="1" customWidth="1"/>
    <col min="42" max="42" width="7.375" bestFit="1" customWidth="1"/>
    <col min="43" max="43" width="11" bestFit="1" customWidth="1"/>
    <col min="44" max="44" width="14.75" bestFit="1" customWidth="1"/>
    <col min="45" max="45" width="6.75" bestFit="1" customWidth="1"/>
    <col min="46" max="46" width="7.25" bestFit="1" customWidth="1"/>
    <col min="47" max="47" width="14.25" bestFit="1" customWidth="1"/>
    <col min="48" max="48" width="13.25" bestFit="1" customWidth="1"/>
    <col min="49" max="50" width="14.25" bestFit="1" customWidth="1"/>
    <col min="51" max="51" width="7.75" bestFit="1" customWidth="1"/>
    <col min="52" max="52" width="132" bestFit="1" customWidth="1"/>
    <col min="53" max="53" width="6.875" bestFit="1" customWidth="1"/>
    <col min="54" max="54" width="135.875" bestFit="1" customWidth="1"/>
    <col min="55" max="56" width="5.875" bestFit="1" customWidth="1"/>
    <col min="57" max="57" width="7.25" bestFit="1" customWidth="1"/>
    <col min="58" max="59" width="6.875" bestFit="1" customWidth="1"/>
    <col min="60" max="60" width="7.25" bestFit="1" customWidth="1"/>
    <col min="61" max="64" width="6.875" bestFit="1" customWidth="1"/>
    <col min="65" max="66" width="8.375" bestFit="1" customWidth="1"/>
    <col min="67" max="67" width="6.875" bestFit="1" customWidth="1"/>
    <col min="68" max="69" width="7.25" bestFit="1" customWidth="1"/>
    <col min="70" max="71" width="6.875" bestFit="1" customWidth="1"/>
    <col min="72" max="78" width="64.875" bestFit="1" customWidth="1"/>
    <col min="79" max="79" width="78" bestFit="1" customWidth="1"/>
    <col min="80" max="80" width="6.875" bestFit="1" customWidth="1"/>
    <col min="81" max="82" width="7.25" bestFit="1" customWidth="1"/>
    <col min="83" max="83" width="16.25" bestFit="1" customWidth="1"/>
    <col min="84" max="84" width="14.25" bestFit="1" customWidth="1"/>
    <col min="85" max="92" width="7.25" bestFit="1" customWidth="1"/>
    <col min="93" max="99" width="7.875" bestFit="1" customWidth="1"/>
    <col min="100" max="100" width="101.75" bestFit="1" customWidth="1"/>
    <col min="101" max="101" width="7.8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3069</v>
      </c>
    </row>
    <row r="74" spans="1:1">
      <c r="A74" s="386" t="s">
        <v>3070</v>
      </c>
    </row>
    <row r="81" spans="1:1">
      <c r="A81" s="386" t="s">
        <v>3071</v>
      </c>
    </row>
    <row r="110" spans="1:1">
      <c r="A110" s="386" t="s">
        <v>3072</v>
      </c>
    </row>
  </sheetData>
  <autoFilter ref="A1:DU6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T41"/>
  <sheetViews>
    <sheetView workbookViewId="0"/>
  </sheetViews>
  <sheetFormatPr defaultRowHeight="15"/>
  <cols>
    <col min="1" max="1" width="11.375" bestFit="1" customWidth="1"/>
    <col min="2" max="2" width="12.375" bestFit="1" customWidth="1"/>
    <col min="3" max="3" width="20.375" bestFit="1" customWidth="1"/>
    <col min="4" max="4" width="11.125" bestFit="1" customWidth="1"/>
    <col min="5" max="5" width="9.125" bestFit="1" customWidth="1"/>
    <col min="6" max="8" width="5.875" bestFit="1" customWidth="1"/>
    <col min="9" max="9" width="14.25" bestFit="1" customWidth="1"/>
    <col min="10" max="14" width="5.875" bestFit="1" customWidth="1"/>
    <col min="15" max="19" width="6.875" bestFit="1" customWidth="1"/>
    <col min="20" max="20" width="14.2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I41"/>
  <sheetViews>
    <sheetView workbookViewId="0"/>
  </sheetViews>
  <sheetFormatPr defaultRowHeight="15"/>
  <cols>
    <col min="1" max="1" width="11.375" bestFit="1" customWidth="1"/>
    <col min="2" max="2" width="12.375" bestFit="1" customWidth="1"/>
    <col min="3" max="3" width="20.375" bestFit="1" customWidth="1"/>
    <col min="4" max="4" width="32.125" bestFit="1" customWidth="1"/>
    <col min="5" max="5" width="9.125" bestFit="1" customWidth="1"/>
    <col min="6" max="7" width="14.25" bestFit="1" customWidth="1"/>
    <col min="8" max="8" width="12.25" bestFit="1" customWidth="1"/>
    <col min="9" max="9" width="6.8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G21"/>
  <sheetViews>
    <sheetView workbookViewId="0"/>
  </sheetViews>
  <sheetFormatPr defaultRowHeight="15"/>
  <cols>
    <col min="1" max="1" width="11.375" bestFit="1" customWidth="1"/>
    <col min="2" max="2" width="12.375" bestFit="1" customWidth="1"/>
    <col min="3" max="3" width="20.375" bestFit="1" customWidth="1"/>
    <col min="4" max="4" width="17.625" bestFit="1" customWidth="1"/>
    <col min="5" max="5" width="9.125" bestFit="1" customWidth="1"/>
    <col min="6" max="7" width="5.8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dimension ref="A1:F61"/>
  <sheetViews>
    <sheetView workbookViewId="0"/>
  </sheetViews>
  <sheetFormatPr defaultRowHeight="15"/>
  <cols>
    <col min="1" max="1" width="11.375" bestFit="1" customWidth="1"/>
    <col min="2" max="2" width="12.375" bestFit="1" customWidth="1"/>
    <col min="3" max="3" width="20.375" bestFit="1" customWidth="1"/>
    <col min="4" max="4" width="12.25" bestFit="1" customWidth="1"/>
    <col min="5" max="5" width="9.125" bestFit="1" customWidth="1"/>
    <col min="6" max="6" width="15.2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dimension ref="A1:T121"/>
  <sheetViews>
    <sheetView workbookViewId="0"/>
  </sheetViews>
  <sheetFormatPr defaultRowHeight="15"/>
  <cols>
    <col min="1" max="1" width="11.375" bestFit="1" customWidth="1"/>
    <col min="2" max="2" width="12.25" bestFit="1" customWidth="1"/>
    <col min="3" max="3" width="31.375" bestFit="1" customWidth="1"/>
    <col min="4" max="4" width="20.25" bestFit="1" customWidth="1"/>
    <col min="5" max="5" width="9.125" bestFit="1" customWidth="1"/>
    <col min="6" max="8" width="5.875" bestFit="1" customWidth="1"/>
    <col min="9" max="9" width="16.25" bestFit="1" customWidth="1"/>
    <col min="10" max="14" width="5.875" bestFit="1" customWidth="1"/>
    <col min="15" max="18" width="6.875" bestFit="1" customWidth="1"/>
    <col min="19" max="19" width="13.25" bestFit="1" customWidth="1"/>
    <col min="20" max="20" width="15.2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206"/>
  <sheetViews>
    <sheetView workbookViewId="0">
      <selection activeCell="C8" sqref="C8"/>
    </sheetView>
  </sheetViews>
  <sheetFormatPr defaultColWidth="14.375" defaultRowHeight="15"/>
  <cols>
    <col min="1" max="1" width="13.375" style="407" bestFit="1" customWidth="1"/>
    <col min="2" max="2" width="12.375" style="409" bestFit="1" customWidth="1"/>
    <col min="3" max="3" width="59.875" style="408" customWidth="1"/>
    <col min="4" max="4" width="37.125" style="408" customWidth="1"/>
    <col min="5" max="16384" width="14.375" style="406"/>
  </cols>
  <sheetData>
    <row r="1" spans="1:4" s="405" customFormat="1">
      <c r="A1" s="492" t="s">
        <v>2892</v>
      </c>
      <c r="B1" s="493" t="s">
        <v>2891</v>
      </c>
      <c r="C1" s="493" t="s">
        <v>2890</v>
      </c>
      <c r="D1" s="493" t="s">
        <v>2889</v>
      </c>
    </row>
    <row r="2" spans="1:4" ht="45">
      <c r="A2" s="484">
        <v>4.0999999999999996</v>
      </c>
      <c r="B2" s="485" t="s">
        <v>9</v>
      </c>
      <c r="C2" s="486" t="s">
        <v>3419</v>
      </c>
      <c r="D2" s="487" t="s">
        <v>1205</v>
      </c>
    </row>
    <row r="3" spans="1:4" ht="45">
      <c r="A3" s="484">
        <v>4.0999999999999996</v>
      </c>
      <c r="B3" s="485" t="s">
        <v>15</v>
      </c>
      <c r="C3" s="486" t="s">
        <v>3419</v>
      </c>
      <c r="D3" s="487" t="s">
        <v>1205</v>
      </c>
    </row>
    <row r="4" spans="1:4" ht="45">
      <c r="A4" s="484">
        <v>4.0999999999999996</v>
      </c>
      <c r="B4" s="485" t="s">
        <v>17</v>
      </c>
      <c r="C4" s="486" t="s">
        <v>3420</v>
      </c>
      <c r="D4" s="487" t="s">
        <v>1205</v>
      </c>
    </row>
    <row r="5" spans="1:4" ht="60">
      <c r="A5" s="484">
        <v>4.0999999999999996</v>
      </c>
      <c r="B5" s="485" t="s">
        <v>19</v>
      </c>
      <c r="C5" s="486" t="s">
        <v>3421</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5">
      <c r="A8" s="484">
        <v>4.0999999999999996</v>
      </c>
      <c r="B8" s="485" t="s">
        <v>25</v>
      </c>
      <c r="C8" s="486" t="s">
        <v>3422</v>
      </c>
      <c r="D8" s="487" t="s">
        <v>1205</v>
      </c>
    </row>
    <row r="9" spans="1:4" ht="45">
      <c r="A9" s="484">
        <v>4.0999999999999996</v>
      </c>
      <c r="B9" s="485" t="s">
        <v>27</v>
      </c>
      <c r="C9" s="486" t="s">
        <v>3422</v>
      </c>
      <c r="D9" s="487" t="s">
        <v>1205</v>
      </c>
    </row>
    <row r="10" spans="1:4" ht="45">
      <c r="A10" s="484">
        <v>4.0999999999999996</v>
      </c>
      <c r="B10" s="485" t="s">
        <v>29</v>
      </c>
      <c r="C10" s="486" t="s">
        <v>3422</v>
      </c>
      <c r="D10" s="487" t="s">
        <v>1205</v>
      </c>
    </row>
    <row r="11" spans="1:4">
      <c r="A11" s="484">
        <v>4.0999999999999996</v>
      </c>
      <c r="B11" s="485" t="s">
        <v>31</v>
      </c>
      <c r="C11" s="486" t="s">
        <v>1205</v>
      </c>
      <c r="D11" s="487" t="s">
        <v>1205</v>
      </c>
    </row>
    <row r="12" spans="1:4" ht="30">
      <c r="A12" s="488">
        <v>4.2</v>
      </c>
      <c r="B12" s="485" t="s">
        <v>34</v>
      </c>
      <c r="C12" s="486" t="s">
        <v>3397</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5">
      <c r="A28" s="489">
        <v>4.4000000000000004</v>
      </c>
      <c r="B28" s="485" t="s">
        <v>71</v>
      </c>
      <c r="C28" s="486" t="s">
        <v>3398</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3399</v>
      </c>
      <c r="D38" s="487" t="s">
        <v>1205</v>
      </c>
    </row>
    <row r="39" spans="1:4" ht="60">
      <c r="A39" s="488">
        <v>5.2</v>
      </c>
      <c r="B39" s="485" t="s">
        <v>105</v>
      </c>
      <c r="C39" s="486" t="s">
        <v>3423</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3400</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5">
      <c r="A86" s="488">
        <v>7.1</v>
      </c>
      <c r="B86" s="485" t="s">
        <v>214</v>
      </c>
      <c r="C86" s="486" t="s">
        <v>3401</v>
      </c>
      <c r="D86" s="487" t="s">
        <v>1205</v>
      </c>
    </row>
    <row r="87" spans="1:4" ht="105">
      <c r="A87" s="488">
        <v>7.1</v>
      </c>
      <c r="B87" s="485" t="s">
        <v>216</v>
      </c>
      <c r="C87" s="486" t="s">
        <v>3424</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5">
      <c r="A96" s="488">
        <v>7.1</v>
      </c>
      <c r="B96" s="485" t="s">
        <v>236</v>
      </c>
      <c r="C96" s="486" t="s">
        <v>3402</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5">
      <c r="A102" s="488">
        <v>7.3</v>
      </c>
      <c r="B102" s="485" t="s">
        <v>252</v>
      </c>
      <c r="C102" s="486" t="s">
        <v>3403</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3404</v>
      </c>
      <c r="D111" s="487" t="s">
        <v>1205</v>
      </c>
    </row>
    <row r="112" spans="1:4">
      <c r="A112" s="488">
        <v>13.1</v>
      </c>
      <c r="B112" s="485" t="s">
        <v>278</v>
      </c>
      <c r="C112" s="486" t="s">
        <v>1205</v>
      </c>
      <c r="D112" s="487" t="s">
        <v>1205</v>
      </c>
    </row>
    <row r="113" spans="1:4">
      <c r="A113" s="488">
        <v>13.1</v>
      </c>
      <c r="B113" s="485" t="s">
        <v>280</v>
      </c>
      <c r="C113" s="486" t="s">
        <v>1205</v>
      </c>
      <c r="D113" s="487" t="s">
        <v>1205</v>
      </c>
    </row>
    <row r="114" spans="1:4">
      <c r="A114" s="488">
        <v>13.1</v>
      </c>
      <c r="B114" s="485" t="s">
        <v>282</v>
      </c>
      <c r="C114" s="486" t="s">
        <v>1205</v>
      </c>
      <c r="D114" s="487" t="s">
        <v>1205</v>
      </c>
    </row>
    <row r="115" spans="1:4">
      <c r="A115" s="488">
        <v>13.1</v>
      </c>
      <c r="B115" s="485" t="s">
        <v>285</v>
      </c>
      <c r="C115" s="486" t="s">
        <v>1205</v>
      </c>
      <c r="D115" s="487" t="s">
        <v>1205</v>
      </c>
    </row>
    <row r="116" spans="1:4" ht="60">
      <c r="A116" s="488">
        <v>14.1</v>
      </c>
      <c r="B116" s="485" t="s">
        <v>288</v>
      </c>
      <c r="C116" s="486" t="s">
        <v>3405</v>
      </c>
      <c r="D116" s="487" t="s">
        <v>1205</v>
      </c>
    </row>
    <row r="117" spans="1:4">
      <c r="A117" s="488">
        <v>14.1</v>
      </c>
      <c r="B117" s="485" t="s">
        <v>290</v>
      </c>
      <c r="C117" s="486" t="s">
        <v>1205</v>
      </c>
      <c r="D117" s="487" t="s">
        <v>1205</v>
      </c>
    </row>
    <row r="118" spans="1:4">
      <c r="A118" s="488">
        <v>14.1</v>
      </c>
      <c r="B118" s="485" t="s">
        <v>292</v>
      </c>
      <c r="C118" s="486" t="s">
        <v>1205</v>
      </c>
      <c r="D118" s="487" t="s">
        <v>1205</v>
      </c>
    </row>
    <row r="119" spans="1:4">
      <c r="A119" s="488">
        <v>14.1</v>
      </c>
      <c r="B119" s="485" t="s">
        <v>294</v>
      </c>
      <c r="C119" s="486" t="s">
        <v>1205</v>
      </c>
      <c r="D119" s="487" t="s">
        <v>1205</v>
      </c>
    </row>
    <row r="120" spans="1:4" ht="45">
      <c r="A120" s="488">
        <v>15.1</v>
      </c>
      <c r="B120" s="485" t="s">
        <v>297</v>
      </c>
      <c r="C120" s="486" t="s">
        <v>3406</v>
      </c>
      <c r="D120" s="487" t="s">
        <v>1205</v>
      </c>
    </row>
    <row r="121" spans="1:4">
      <c r="A121" s="488">
        <v>15.1</v>
      </c>
      <c r="B121" s="485" t="s">
        <v>300</v>
      </c>
      <c r="C121" s="486" t="s">
        <v>1205</v>
      </c>
      <c r="D121" s="487" t="s">
        <v>1205</v>
      </c>
    </row>
    <row r="122" spans="1:4">
      <c r="A122" s="488">
        <v>15.2</v>
      </c>
      <c r="B122" s="485" t="s">
        <v>303</v>
      </c>
      <c r="C122" s="486" t="s">
        <v>1205</v>
      </c>
      <c r="D122" s="487" t="s">
        <v>1205</v>
      </c>
    </row>
    <row r="123" spans="1:4">
      <c r="A123" s="488">
        <v>15.2</v>
      </c>
      <c r="B123" s="485" t="s">
        <v>305</v>
      </c>
      <c r="C123" s="486" t="s">
        <v>1205</v>
      </c>
      <c r="D123" s="487" t="s">
        <v>1205</v>
      </c>
    </row>
    <row r="124" spans="1:4">
      <c r="A124" s="488">
        <v>15.2</v>
      </c>
      <c r="B124" s="485" t="s">
        <v>307</v>
      </c>
      <c r="C124" s="486" t="s">
        <v>1205</v>
      </c>
      <c r="D124" s="487" t="s">
        <v>1205</v>
      </c>
    </row>
    <row r="125" spans="1:4">
      <c r="A125" s="488">
        <v>15.2</v>
      </c>
      <c r="B125" s="485" t="s">
        <v>309</v>
      </c>
      <c r="C125" s="486" t="s">
        <v>1205</v>
      </c>
      <c r="D125" s="487" t="s">
        <v>1205</v>
      </c>
    </row>
    <row r="126" spans="1:4">
      <c r="A126" s="488">
        <v>15.2</v>
      </c>
      <c r="B126" s="485" t="s">
        <v>311</v>
      </c>
      <c r="C126" s="486" t="s">
        <v>1205</v>
      </c>
      <c r="D126" s="487" t="s">
        <v>1205</v>
      </c>
    </row>
    <row r="127" spans="1:4">
      <c r="A127" s="488">
        <v>15.2</v>
      </c>
      <c r="B127" s="485" t="s">
        <v>313</v>
      </c>
      <c r="C127" s="486" t="s">
        <v>1205</v>
      </c>
      <c r="D127" s="487" t="s">
        <v>1205</v>
      </c>
    </row>
    <row r="128" spans="1:4">
      <c r="A128" s="488">
        <v>15.2</v>
      </c>
      <c r="B128" s="485" t="s">
        <v>315</v>
      </c>
      <c r="C128" s="486" t="s">
        <v>1205</v>
      </c>
      <c r="D128" s="487" t="s">
        <v>1205</v>
      </c>
    </row>
    <row r="129" spans="1:4">
      <c r="A129" s="488">
        <v>15.3</v>
      </c>
      <c r="B129" s="485" t="s">
        <v>318</v>
      </c>
      <c r="C129" s="486" t="s">
        <v>1205</v>
      </c>
      <c r="D129" s="487" t="s">
        <v>1205</v>
      </c>
    </row>
    <row r="130" spans="1:4" ht="105">
      <c r="A130" s="488">
        <v>15.3</v>
      </c>
      <c r="B130" s="485" t="s">
        <v>320</v>
      </c>
      <c r="C130" s="486" t="s">
        <v>3425</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3407</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ht="67.8" customHeight="1">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3426</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c r="A166" s="488">
        <v>18.100000000000001</v>
      </c>
      <c r="B166" s="485" t="s">
        <v>406</v>
      </c>
      <c r="C166" s="486" t="s">
        <v>3427</v>
      </c>
      <c r="D166" s="487" t="s">
        <v>1205</v>
      </c>
    </row>
    <row r="167" spans="1:4" ht="45">
      <c r="A167" s="488">
        <v>18.100000000000001</v>
      </c>
      <c r="B167" s="485" t="s">
        <v>408</v>
      </c>
      <c r="C167" s="486" t="s">
        <v>3428</v>
      </c>
      <c r="D167" s="487" t="s">
        <v>1205</v>
      </c>
    </row>
    <row r="168" spans="1:4">
      <c r="A168" s="488">
        <v>18.100000000000001</v>
      </c>
      <c r="B168" s="485" t="s">
        <v>410</v>
      </c>
      <c r="C168" s="486" t="s">
        <v>1205</v>
      </c>
      <c r="D168" s="487" t="s">
        <v>1205</v>
      </c>
    </row>
    <row r="169" spans="1:4">
      <c r="A169" s="488">
        <v>18.100000000000001</v>
      </c>
      <c r="B169" s="485" t="s">
        <v>412</v>
      </c>
      <c r="C169" s="486" t="s">
        <v>3408</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3409</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3429</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30">
      <c r="A179" s="488">
        <v>19.100000000000001</v>
      </c>
      <c r="B179" s="485" t="s">
        <v>438</v>
      </c>
      <c r="C179" s="486" t="s">
        <v>3430</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3410</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3411</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45">
      <c r="A205" s="488">
        <v>23.3</v>
      </c>
      <c r="B205" s="485" t="s">
        <v>506</v>
      </c>
      <c r="C205" s="486" t="s">
        <v>3412</v>
      </c>
      <c r="D205" s="487" t="s">
        <v>1205</v>
      </c>
    </row>
    <row r="206" spans="1:4">
      <c r="A206" s="488">
        <v>23.3</v>
      </c>
      <c r="B206" s="485" t="s">
        <v>510</v>
      </c>
      <c r="C206" s="486" t="s">
        <v>1205</v>
      </c>
      <c r="D206" s="487" t="s">
        <v>1205</v>
      </c>
    </row>
  </sheetData>
  <autoFilter ref="A1:D206"/>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M20"/>
  <sheetViews>
    <sheetView workbookViewId="0"/>
  </sheetViews>
  <sheetFormatPr defaultRowHeight="15"/>
  <cols>
    <col min="1" max="1" width="11.375" bestFit="1" customWidth="1"/>
    <col min="2" max="2" width="12.25" bestFit="1" customWidth="1"/>
    <col min="3" max="3" width="31.375" bestFit="1" customWidth="1"/>
    <col min="4" max="4" width="43.125" bestFit="1" customWidth="1"/>
    <col min="5" max="5" width="9.125" bestFit="1" customWidth="1"/>
    <col min="6" max="8" width="5.875" bestFit="1" customWidth="1"/>
    <col min="9" max="9" width="15.25" bestFit="1" customWidth="1"/>
    <col min="10" max="10" width="5.875" bestFit="1" customWidth="1"/>
    <col min="11" max="11" width="14.25" bestFit="1" customWidth="1"/>
    <col min="12" max="12" width="13.25" bestFit="1" customWidth="1"/>
    <col min="13" max="13" width="5.8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dimension ref="A1:H21"/>
  <sheetViews>
    <sheetView workbookViewId="0"/>
  </sheetViews>
  <sheetFormatPr defaultRowHeight="15"/>
  <cols>
    <col min="1" max="1" width="11.375" bestFit="1" customWidth="1"/>
    <col min="2" max="2" width="12.25" bestFit="1" customWidth="1"/>
    <col min="3" max="3" width="20.375" bestFit="1" customWidth="1"/>
    <col min="4" max="4" width="21.75" bestFit="1" customWidth="1"/>
    <col min="5" max="5" width="9.125" bestFit="1" customWidth="1"/>
    <col min="6" max="7" width="14.25" bestFit="1" customWidth="1"/>
    <col min="8" max="8" width="5.8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G21"/>
  <sheetViews>
    <sheetView workbookViewId="0"/>
  </sheetViews>
  <sheetFormatPr defaultRowHeight="15"/>
  <cols>
    <col min="1" max="1" width="11.375" bestFit="1" customWidth="1"/>
    <col min="2" max="2" width="12.25" bestFit="1" customWidth="1"/>
    <col min="3" max="3" width="20.375" bestFit="1" customWidth="1"/>
    <col min="4" max="4" width="16" bestFit="1" customWidth="1"/>
    <col min="5" max="5" width="9.125" bestFit="1" customWidth="1"/>
    <col min="6" max="7" width="5.8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E21"/>
  <sheetViews>
    <sheetView workbookViewId="0"/>
  </sheetViews>
  <sheetFormatPr defaultRowHeight="15"/>
  <cols>
    <col min="1" max="1" width="11.375" bestFit="1" customWidth="1"/>
    <col min="2" max="2" width="12.25" bestFit="1" customWidth="1"/>
    <col min="3" max="3" width="20.375" bestFit="1" customWidth="1"/>
    <col min="4" max="4" width="20" bestFit="1" customWidth="1"/>
    <col min="5" max="5" width="5.8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F161"/>
  <sheetViews>
    <sheetView workbookViewId="0"/>
  </sheetViews>
  <sheetFormatPr defaultRowHeight="15"/>
  <cols>
    <col min="1" max="1" width="11.375" bestFit="1" customWidth="1"/>
    <col min="2" max="2" width="12.375" bestFit="1" customWidth="1"/>
    <col min="3" max="3" width="20.375" bestFit="1" customWidth="1"/>
    <col min="4" max="4" width="16" bestFit="1" customWidth="1"/>
    <col min="5" max="5" width="7.25" bestFit="1" customWidth="1"/>
    <col min="6" max="6" width="7.8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G121"/>
  <sheetViews>
    <sheetView workbookViewId="0"/>
  </sheetViews>
  <sheetFormatPr defaultRowHeight="15"/>
  <cols>
    <col min="1" max="1" width="11.375" bestFit="1" customWidth="1"/>
    <col min="2" max="2" width="12.375" bestFit="1" customWidth="1"/>
    <col min="3" max="3" width="20.375" bestFit="1" customWidth="1"/>
    <col min="4" max="4" width="11" bestFit="1" customWidth="1"/>
    <col min="5" max="5" width="9.125" bestFit="1" customWidth="1"/>
    <col min="6" max="7" width="6.8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E21"/>
  <sheetViews>
    <sheetView workbookViewId="0"/>
  </sheetViews>
  <sheetFormatPr defaultRowHeight="15"/>
  <cols>
    <col min="1" max="1" width="11.375" bestFit="1" customWidth="1"/>
    <col min="2" max="2" width="12.25" bestFit="1" customWidth="1"/>
    <col min="3" max="3" width="20.375" bestFit="1" customWidth="1"/>
    <col min="4" max="4" width="16.25" bestFit="1" customWidth="1"/>
    <col min="5" max="5" width="8.8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J41"/>
  <sheetViews>
    <sheetView workbookViewId="0"/>
  </sheetViews>
  <sheetFormatPr defaultRowHeight="15"/>
  <cols>
    <col min="1" max="1" width="11.375" bestFit="1" customWidth="1"/>
    <col min="2" max="2" width="12.375" bestFit="1" customWidth="1"/>
    <col min="3" max="3" width="20.375" bestFit="1" customWidth="1"/>
    <col min="4" max="4" width="16.25" bestFit="1" customWidth="1"/>
    <col min="5" max="10" width="7.2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R21"/>
  <sheetViews>
    <sheetView workbookViewId="0"/>
  </sheetViews>
  <sheetFormatPr defaultRowHeight="15"/>
  <cols>
    <col min="1" max="1" width="11.375" bestFit="1" customWidth="1"/>
    <col min="2" max="2" width="12.375" bestFit="1" customWidth="1"/>
    <col min="3" max="3" width="20.375" bestFit="1" customWidth="1"/>
    <col min="4" max="4" width="9.875" bestFit="1" customWidth="1"/>
    <col min="5" max="5" width="9.125" bestFit="1" customWidth="1"/>
    <col min="6" max="7" width="6.875" bestFit="1" customWidth="1"/>
    <col min="8" max="10" width="8.375" bestFit="1" customWidth="1"/>
    <col min="11" max="12" width="6.875" bestFit="1" customWidth="1"/>
    <col min="13" max="16" width="8.375" bestFit="1" customWidth="1"/>
    <col min="17" max="18" width="6.8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G21"/>
  <sheetViews>
    <sheetView workbookViewId="0"/>
  </sheetViews>
  <sheetFormatPr defaultRowHeight="15"/>
  <cols>
    <col min="1" max="1" width="11.375" bestFit="1" customWidth="1"/>
    <col min="2" max="2" width="12.375" bestFit="1" customWidth="1"/>
    <col min="3" max="3" width="20.375" bestFit="1" customWidth="1"/>
    <col min="4" max="4" width="9.875" bestFit="1" customWidth="1"/>
    <col min="5" max="5" width="11" bestFit="1" customWidth="1"/>
    <col min="6" max="6" width="9.125" bestFit="1" customWidth="1"/>
    <col min="7" max="7" width="6.8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0"/>
  <sheetViews>
    <sheetView workbookViewId="0">
      <selection activeCell="A2" sqref="A2"/>
    </sheetView>
  </sheetViews>
  <sheetFormatPr defaultColWidth="9.125" defaultRowHeight="15"/>
  <cols>
    <col min="1" max="1" width="14" style="499" bestFit="1" customWidth="1"/>
    <col min="2" max="2" width="16.125" style="499" customWidth="1"/>
    <col min="3" max="3" width="14.125" style="496" customWidth="1"/>
    <col min="4" max="4" width="17" style="500" customWidth="1"/>
    <col min="5" max="5" width="14.875" style="494" customWidth="1"/>
    <col min="6" max="6" width="20.25" style="500" customWidth="1"/>
    <col min="7" max="16384" width="9.125" style="494"/>
  </cols>
  <sheetData>
    <row r="1" spans="1:6">
      <c r="A1" s="493" t="s">
        <v>3042</v>
      </c>
      <c r="B1" s="493" t="s">
        <v>3043</v>
      </c>
      <c r="C1" s="493" t="s">
        <v>2891</v>
      </c>
      <c r="D1" s="493" t="s">
        <v>3044</v>
      </c>
      <c r="E1" s="493" t="s">
        <v>3045</v>
      </c>
      <c r="F1" s="493" t="s">
        <v>3046</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sheetData>
  <autoFilter ref="A1:F1"/>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pageSetUpPr fitToPage="1"/>
  </sheetPr>
  <dimension ref="A1:K5613"/>
  <sheetViews>
    <sheetView workbookViewId="0"/>
  </sheetViews>
  <sheetFormatPr defaultRowHeight="15"/>
  <cols>
    <col min="1" max="1" width="11.375" bestFit="1" customWidth="1"/>
    <col min="2" max="2" width="15.125" bestFit="1" customWidth="1"/>
    <col min="3" max="3" width="20.375" bestFit="1" customWidth="1"/>
    <col min="4" max="4" width="11" bestFit="1" customWidth="1"/>
    <col min="5" max="5" width="9.125" bestFit="1" customWidth="1"/>
    <col min="6" max="6" width="10.25" bestFit="1" customWidth="1"/>
    <col min="7" max="7" width="16.25" bestFit="1" customWidth="1"/>
    <col min="8" max="8" width="6.875" bestFit="1" customWidth="1"/>
    <col min="9" max="9" width="51.875" bestFit="1" customWidth="1"/>
    <col min="10" max="10" width="28.125" bestFit="1" customWidth="1"/>
    <col min="11" max="11" width="6.8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G21"/>
  <sheetViews>
    <sheetView workbookViewId="0"/>
  </sheetViews>
  <sheetFormatPr defaultRowHeight="15"/>
  <cols>
    <col min="1" max="1" width="11.375" bestFit="1" customWidth="1"/>
    <col min="2" max="2" width="15.125" bestFit="1" customWidth="1"/>
    <col min="3" max="3" width="20.375" bestFit="1" customWidth="1"/>
    <col min="4" max="4" width="31.375" bestFit="1" customWidth="1"/>
    <col min="5" max="5" width="9.125" bestFit="1" customWidth="1"/>
    <col min="6" max="7" width="6.8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68"/>
  <sheetViews>
    <sheetView topLeftCell="A4" workbookViewId="0">
      <selection activeCell="K2" sqref="J2:K6"/>
    </sheetView>
  </sheetViews>
  <sheetFormatPr defaultColWidth="9.125" defaultRowHeight="15" customHeight="1"/>
  <cols>
    <col min="1" max="1" width="13.25" style="36" customWidth="1"/>
    <col min="2" max="2" width="8.75" style="107" customWidth="1"/>
    <col min="3" max="3" width="36" style="441" customWidth="1"/>
    <col min="4" max="4" width="42.875" style="441" customWidth="1"/>
    <col min="5" max="5" width="15.25" style="36" customWidth="1"/>
    <col min="6" max="7" width="9.875" style="36" customWidth="1"/>
    <col min="8" max="8" width="9.125" style="36" customWidth="1"/>
    <col min="9" max="9" width="8.125" style="36" customWidth="1"/>
    <col min="10" max="10" width="12.125" style="36" customWidth="1"/>
    <col min="11" max="11" width="14.375" style="404" customWidth="1"/>
    <col min="12" max="12" width="28.625" style="36" customWidth="1"/>
    <col min="13" max="16384" width="9.125" style="36"/>
  </cols>
  <sheetData>
    <row r="1" spans="1:13" ht="25.5" customHeight="1">
      <c r="A1" s="502" t="e">
        <f>#REF!</f>
        <v>#REF!</v>
      </c>
      <c r="B1" s="502" t="e">
        <f>#REF!</f>
        <v>#REF!</v>
      </c>
      <c r="C1" s="502" t="e">
        <f>#REF!</f>
        <v>#REF!</v>
      </c>
      <c r="D1" s="502" t="e">
        <f>#REF!</f>
        <v>#REF!</v>
      </c>
      <c r="E1" s="502" t="e">
        <f>#REF!</f>
        <v>#REF!</v>
      </c>
      <c r="F1" s="504" t="e">
        <f>#REF!</f>
        <v>#REF!</v>
      </c>
      <c r="G1" s="504" t="e">
        <f>#REF!</f>
        <v>#REF!</v>
      </c>
      <c r="H1" s="504" t="e">
        <f>#REF!</f>
        <v>#REF!</v>
      </c>
      <c r="I1" s="504" t="e">
        <f>#REF!</f>
        <v>#REF!</v>
      </c>
      <c r="J1" s="504" t="e">
        <f>#REF!</f>
        <v>#REF!</v>
      </c>
      <c r="K1" s="504" t="e">
        <f>#REF!</f>
        <v>#REF!</v>
      </c>
      <c r="L1" s="504" t="e">
        <f>#REF!</f>
        <v>#REF!</v>
      </c>
      <c r="M1" s="441"/>
    </row>
    <row r="2" spans="1:13" ht="55.5" customHeight="1">
      <c r="A2" s="418" t="e">
        <f>#REF!</f>
        <v>#REF!</v>
      </c>
      <c r="B2" s="421" t="e">
        <f>#REF!</f>
        <v>#REF!</v>
      </c>
      <c r="C2" s="490" t="e">
        <f>#REF!</f>
        <v>#REF!</v>
      </c>
      <c r="D2" s="490" t="e">
        <f>#REF!</f>
        <v>#REF!</v>
      </c>
      <c r="E2" s="420" t="e">
        <f>#REF!</f>
        <v>#REF!</v>
      </c>
      <c r="F2" s="61" t="e">
        <f>#REF!</f>
        <v>#REF!</v>
      </c>
      <c r="G2" s="61" t="e">
        <f>#REF!</f>
        <v>#REF!</v>
      </c>
      <c r="H2" s="61" t="e">
        <f>#REF!</f>
        <v>#REF!</v>
      </c>
      <c r="I2" s="61" t="e">
        <f>#REF!</f>
        <v>#REF!</v>
      </c>
      <c r="J2" s="61" t="e">
        <f>#REF!</f>
        <v>#REF!</v>
      </c>
      <c r="K2" s="505" t="e">
        <f>#REF!</f>
        <v>#REF!</v>
      </c>
      <c r="L2" s="506" t="e">
        <f>#REF!</f>
        <v>#REF!</v>
      </c>
    </row>
    <row r="3" spans="1:13" ht="55.5" customHeight="1">
      <c r="A3" s="418" t="e">
        <f>#REF!</f>
        <v>#REF!</v>
      </c>
      <c r="B3" s="421" t="e">
        <f>#REF!</f>
        <v>#REF!</v>
      </c>
      <c r="C3" s="490" t="e">
        <f>#REF!</f>
        <v>#REF!</v>
      </c>
      <c r="D3" s="490" t="e">
        <f>#REF!</f>
        <v>#REF!</v>
      </c>
      <c r="E3" s="420" t="e">
        <f>#REF!</f>
        <v>#REF!</v>
      </c>
      <c r="F3" s="61" t="e">
        <f>#REF!</f>
        <v>#REF!</v>
      </c>
      <c r="G3" s="61" t="e">
        <f>#REF!</f>
        <v>#REF!</v>
      </c>
      <c r="H3" s="61" t="e">
        <f>#REF!</f>
        <v>#REF!</v>
      </c>
      <c r="I3" s="61" t="e">
        <f>#REF!</f>
        <v>#REF!</v>
      </c>
      <c r="J3" s="61" t="e">
        <f>#REF!</f>
        <v>#REF!</v>
      </c>
      <c r="K3" s="505" t="e">
        <f>#REF!</f>
        <v>#REF!</v>
      </c>
      <c r="L3" s="506" t="e">
        <f>#REF!</f>
        <v>#REF!</v>
      </c>
    </row>
    <row r="4" spans="1:13" ht="55.5" customHeight="1">
      <c r="A4" s="418" t="e">
        <f>#REF!</f>
        <v>#REF!</v>
      </c>
      <c r="B4" s="421" t="e">
        <f>#REF!</f>
        <v>#REF!</v>
      </c>
      <c r="C4" s="490" t="e">
        <f>#REF!</f>
        <v>#REF!</v>
      </c>
      <c r="D4" s="490" t="e">
        <f>#REF!</f>
        <v>#REF!</v>
      </c>
      <c r="E4" s="420" t="e">
        <f>#REF!</f>
        <v>#REF!</v>
      </c>
      <c r="F4" s="61" t="e">
        <f>#REF!</f>
        <v>#REF!</v>
      </c>
      <c r="G4" s="61" t="e">
        <f>#REF!</f>
        <v>#REF!</v>
      </c>
      <c r="H4" s="61" t="e">
        <f>#REF!</f>
        <v>#REF!</v>
      </c>
      <c r="I4" s="61" t="e">
        <f>#REF!</f>
        <v>#REF!</v>
      </c>
      <c r="J4" s="61" t="e">
        <f>#REF!</f>
        <v>#REF!</v>
      </c>
      <c r="K4" s="505" t="e">
        <f>#REF!</f>
        <v>#REF!</v>
      </c>
      <c r="L4" s="506" t="e">
        <f>#REF!</f>
        <v>#REF!</v>
      </c>
    </row>
    <row r="5" spans="1:13" ht="55.5" customHeight="1">
      <c r="A5" s="418" t="e">
        <f>#REF!</f>
        <v>#REF!</v>
      </c>
      <c r="B5" s="421" t="e">
        <f>#REF!</f>
        <v>#REF!</v>
      </c>
      <c r="C5" s="490" t="e">
        <f>#REF!</f>
        <v>#REF!</v>
      </c>
      <c r="D5" s="490" t="e">
        <f>#REF!</f>
        <v>#REF!</v>
      </c>
      <c r="E5" s="420" t="e">
        <f>#REF!</f>
        <v>#REF!</v>
      </c>
      <c r="F5" s="61" t="e">
        <f>#REF!</f>
        <v>#REF!</v>
      </c>
      <c r="G5" s="61" t="e">
        <f>#REF!</f>
        <v>#REF!</v>
      </c>
      <c r="H5" s="61" t="e">
        <f>#REF!</f>
        <v>#REF!</v>
      </c>
      <c r="I5" s="61" t="e">
        <f>#REF!</f>
        <v>#REF!</v>
      </c>
      <c r="J5" s="61" t="e">
        <f>#REF!</f>
        <v>#REF!</v>
      </c>
      <c r="K5" s="505" t="e">
        <f>#REF!</f>
        <v>#REF!</v>
      </c>
      <c r="L5" s="506" t="e">
        <f>#REF!</f>
        <v>#REF!</v>
      </c>
    </row>
    <row r="6" spans="1:13" ht="55.5" customHeight="1">
      <c r="A6" s="418" t="e">
        <f>#REF!</f>
        <v>#REF!</v>
      </c>
      <c r="B6" s="421" t="e">
        <f>#REF!</f>
        <v>#REF!</v>
      </c>
      <c r="C6" s="490" t="e">
        <f>#REF!</f>
        <v>#REF!</v>
      </c>
      <c r="D6" s="490" t="e">
        <f>#REF!</f>
        <v>#REF!</v>
      </c>
      <c r="E6" s="420" t="e">
        <f>#REF!</f>
        <v>#REF!</v>
      </c>
      <c r="F6" s="61" t="e">
        <f>#REF!</f>
        <v>#REF!</v>
      </c>
      <c r="G6" s="61" t="e">
        <f>#REF!</f>
        <v>#REF!</v>
      </c>
      <c r="H6" s="61" t="e">
        <f>#REF!</f>
        <v>#REF!</v>
      </c>
      <c r="I6" s="61" t="e">
        <f>#REF!</f>
        <v>#REF!</v>
      </c>
      <c r="J6" s="61" t="e">
        <f>#REF!</f>
        <v>#REF!</v>
      </c>
      <c r="K6" s="505" t="e">
        <f>#REF!</f>
        <v>#REF!</v>
      </c>
      <c r="L6" s="506" t="e">
        <f>#REF!</f>
        <v>#REF!</v>
      </c>
    </row>
    <row r="7" spans="1:13" ht="41.1" customHeight="1">
      <c r="A7" s="418" t="e">
        <f>#REF!</f>
        <v>#REF!</v>
      </c>
      <c r="B7" s="421" t="e">
        <f>#REF!</f>
        <v>#REF!</v>
      </c>
      <c r="C7" s="490" t="e">
        <f>#REF!</f>
        <v>#REF!</v>
      </c>
      <c r="D7" s="490" t="e">
        <f>#REF!</f>
        <v>#REF!</v>
      </c>
      <c r="E7" s="420" t="e">
        <f>#REF!</f>
        <v>#REF!</v>
      </c>
      <c r="F7" s="61" t="e">
        <f>#REF!</f>
        <v>#REF!</v>
      </c>
      <c r="G7" s="61" t="e">
        <f>#REF!</f>
        <v>#REF!</v>
      </c>
      <c r="H7" s="61" t="e">
        <f>#REF!</f>
        <v>#REF!</v>
      </c>
      <c r="I7" s="61" t="e">
        <f>#REF!</f>
        <v>#REF!</v>
      </c>
      <c r="J7" s="61" t="e">
        <f>#REF!</f>
        <v>#REF!</v>
      </c>
      <c r="K7" s="505" t="e">
        <f>#REF!</f>
        <v>#REF!</v>
      </c>
      <c r="L7" s="506" t="e">
        <f>#REF!</f>
        <v>#REF!</v>
      </c>
    </row>
    <row r="8" spans="1:13" ht="55.5" customHeight="1">
      <c r="A8" s="418" t="e">
        <f>#REF!</f>
        <v>#REF!</v>
      </c>
      <c r="B8" s="421" t="e">
        <f>#REF!</f>
        <v>#REF!</v>
      </c>
      <c r="C8" s="490" t="e">
        <f>#REF!</f>
        <v>#REF!</v>
      </c>
      <c r="D8" s="490" t="e">
        <f>#REF!</f>
        <v>#REF!</v>
      </c>
      <c r="E8" s="420" t="e">
        <f>#REF!</f>
        <v>#REF!</v>
      </c>
      <c r="F8" s="61" t="e">
        <f>#REF!</f>
        <v>#REF!</v>
      </c>
      <c r="G8" s="61" t="e">
        <f>#REF!</f>
        <v>#REF!</v>
      </c>
      <c r="H8" s="61" t="e">
        <f>#REF!</f>
        <v>#REF!</v>
      </c>
      <c r="I8" s="61" t="e">
        <f>#REF!</f>
        <v>#REF!</v>
      </c>
      <c r="J8" s="61" t="e">
        <f>#REF!</f>
        <v>#REF!</v>
      </c>
      <c r="K8" s="505" t="e">
        <f>#REF!</f>
        <v>#REF!</v>
      </c>
      <c r="L8" s="506" t="e">
        <f>#REF!</f>
        <v>#REF!</v>
      </c>
    </row>
    <row r="9" spans="1:13" ht="67.05" customHeight="1">
      <c r="A9" s="418" t="e">
        <f>#REF!</f>
        <v>#REF!</v>
      </c>
      <c r="B9" s="421" t="e">
        <f>#REF!</f>
        <v>#REF!</v>
      </c>
      <c r="C9" s="490" t="e">
        <f>#REF!</f>
        <v>#REF!</v>
      </c>
      <c r="D9" s="490" t="e">
        <f>#REF!</f>
        <v>#REF!</v>
      </c>
      <c r="E9" s="420" t="e">
        <f>#REF!</f>
        <v>#REF!</v>
      </c>
      <c r="F9" s="61" t="e">
        <f>#REF!</f>
        <v>#REF!</v>
      </c>
      <c r="G9" s="61" t="e">
        <f>#REF!</f>
        <v>#REF!</v>
      </c>
      <c r="H9" s="61" t="e">
        <f>#REF!</f>
        <v>#REF!</v>
      </c>
      <c r="I9" s="61" t="e">
        <f>#REF!</f>
        <v>#REF!</v>
      </c>
      <c r="J9" s="61" t="e">
        <f>#REF!</f>
        <v>#REF!</v>
      </c>
      <c r="K9" s="505" t="e">
        <f>#REF!</f>
        <v>#REF!</v>
      </c>
      <c r="L9" s="506" t="e">
        <f>#REF!</f>
        <v>#REF!</v>
      </c>
    </row>
    <row r="10" spans="1:13" ht="63" customHeight="1">
      <c r="A10" s="418" t="e">
        <f>#REF!</f>
        <v>#REF!</v>
      </c>
      <c r="B10" s="421" t="e">
        <f>#REF!</f>
        <v>#REF!</v>
      </c>
      <c r="C10" s="490" t="e">
        <f>#REF!</f>
        <v>#REF!</v>
      </c>
      <c r="D10" s="490" t="e">
        <f>#REF!</f>
        <v>#REF!</v>
      </c>
      <c r="E10" s="420" t="e">
        <f>#REF!</f>
        <v>#REF!</v>
      </c>
      <c r="F10" s="61" t="e">
        <f>#REF!</f>
        <v>#REF!</v>
      </c>
      <c r="G10" s="61" t="e">
        <f>#REF!</f>
        <v>#REF!</v>
      </c>
      <c r="H10" s="61" t="e">
        <f>#REF!</f>
        <v>#REF!</v>
      </c>
      <c r="I10" s="61" t="e">
        <f>#REF!</f>
        <v>#REF!</v>
      </c>
      <c r="J10" s="61" t="e">
        <f>#REF!</f>
        <v>#REF!</v>
      </c>
      <c r="K10" s="505" t="e">
        <f>#REF!</f>
        <v>#REF!</v>
      </c>
      <c r="L10" s="506" t="e">
        <f>#REF!</f>
        <v>#REF!</v>
      </c>
      <c r="M10" s="330"/>
    </row>
    <row r="11" spans="1:13" ht="55.5" customHeight="1">
      <c r="A11" s="418" t="e">
        <f>#REF!</f>
        <v>#REF!</v>
      </c>
      <c r="B11" s="421" t="e">
        <f>#REF!</f>
        <v>#REF!</v>
      </c>
      <c r="C11" s="490" t="e">
        <f>#REF!</f>
        <v>#REF!</v>
      </c>
      <c r="D11" s="490" t="e">
        <f>#REF!</f>
        <v>#REF!</v>
      </c>
      <c r="E11" s="420" t="e">
        <f>#REF!</f>
        <v>#REF!</v>
      </c>
      <c r="F11" s="61" t="e">
        <f>#REF!</f>
        <v>#REF!</v>
      </c>
      <c r="G11" s="61" t="e">
        <f>#REF!</f>
        <v>#REF!</v>
      </c>
      <c r="H11" s="61" t="e">
        <f>#REF!</f>
        <v>#REF!</v>
      </c>
      <c r="I11" s="61" t="e">
        <f>#REF!</f>
        <v>#REF!</v>
      </c>
      <c r="J11" s="61" t="e">
        <f>#REF!</f>
        <v>#REF!</v>
      </c>
      <c r="K11" s="505" t="e">
        <f>#REF!</f>
        <v>#REF!</v>
      </c>
      <c r="L11" s="506" t="e">
        <f>#REF!</f>
        <v>#REF!</v>
      </c>
    </row>
    <row r="12" spans="1:13" ht="54" customHeight="1">
      <c r="A12" s="418" t="e">
        <f>#REF!</f>
        <v>#REF!</v>
      </c>
      <c r="B12" s="421" t="e">
        <f>#REF!</f>
        <v>#REF!</v>
      </c>
      <c r="C12" s="490" t="e">
        <f>#REF!</f>
        <v>#REF!</v>
      </c>
      <c r="D12" s="490" t="e">
        <f>#REF!</f>
        <v>#REF!</v>
      </c>
      <c r="E12" s="420" t="e">
        <f>#REF!</f>
        <v>#REF!</v>
      </c>
      <c r="F12" s="61" t="e">
        <f>#REF!</f>
        <v>#REF!</v>
      </c>
      <c r="G12" s="61" t="e">
        <f>#REF!</f>
        <v>#REF!</v>
      </c>
      <c r="H12" s="61" t="e">
        <f>#REF!</f>
        <v>#REF!</v>
      </c>
      <c r="I12" s="61" t="e">
        <f>#REF!</f>
        <v>#REF!</v>
      </c>
      <c r="J12" s="61" t="e">
        <f>#REF!</f>
        <v>#REF!</v>
      </c>
      <c r="K12" s="505" t="e">
        <f>#REF!</f>
        <v>#REF!</v>
      </c>
      <c r="L12" s="506" t="e">
        <f>#REF!</f>
        <v>#REF!</v>
      </c>
    </row>
    <row r="13" spans="1:13" ht="52.5" customHeight="1">
      <c r="A13" s="418" t="e">
        <f>#REF!</f>
        <v>#REF!</v>
      </c>
      <c r="B13" s="421" t="e">
        <f>#REF!</f>
        <v>#REF!</v>
      </c>
      <c r="C13" s="490" t="e">
        <f>#REF!</f>
        <v>#REF!</v>
      </c>
      <c r="D13" s="490" t="e">
        <f>#REF!</f>
        <v>#REF!</v>
      </c>
      <c r="E13" s="420" t="e">
        <f>#REF!</f>
        <v>#REF!</v>
      </c>
      <c r="F13" s="61" t="e">
        <f>#REF!</f>
        <v>#REF!</v>
      </c>
      <c r="G13" s="61" t="e">
        <f>#REF!</f>
        <v>#REF!</v>
      </c>
      <c r="H13" s="61" t="e">
        <f>#REF!</f>
        <v>#REF!</v>
      </c>
      <c r="I13" s="61" t="e">
        <f>#REF!</f>
        <v>#REF!</v>
      </c>
      <c r="J13" s="61" t="e">
        <f>#REF!</f>
        <v>#REF!</v>
      </c>
      <c r="K13" s="505" t="e">
        <f>#REF!</f>
        <v>#REF!</v>
      </c>
      <c r="L13" s="506" t="e">
        <f>#REF!</f>
        <v>#REF!</v>
      </c>
    </row>
    <row r="14" spans="1:13" ht="52.5" customHeight="1">
      <c r="A14" s="418" t="e">
        <f>#REF!</f>
        <v>#REF!</v>
      </c>
      <c r="B14" s="421" t="e">
        <f>#REF!</f>
        <v>#REF!</v>
      </c>
      <c r="C14" s="490" t="e">
        <f>#REF!</f>
        <v>#REF!</v>
      </c>
      <c r="D14" s="490" t="e">
        <f>#REF!</f>
        <v>#REF!</v>
      </c>
      <c r="E14" s="420" t="e">
        <f>#REF!</f>
        <v>#REF!</v>
      </c>
      <c r="F14" s="61" t="e">
        <f>#REF!</f>
        <v>#REF!</v>
      </c>
      <c r="G14" s="61" t="e">
        <f>#REF!</f>
        <v>#REF!</v>
      </c>
      <c r="H14" s="61" t="e">
        <f>#REF!</f>
        <v>#REF!</v>
      </c>
      <c r="I14" s="61" t="e">
        <f>#REF!</f>
        <v>#REF!</v>
      </c>
      <c r="J14" s="61" t="e">
        <f>#REF!</f>
        <v>#REF!</v>
      </c>
      <c r="K14" s="505" t="e">
        <f>#REF!</f>
        <v>#REF!</v>
      </c>
      <c r="L14" s="506" t="e">
        <f>#REF!</f>
        <v>#REF!</v>
      </c>
    </row>
    <row r="15" spans="1:13" ht="52.5" customHeight="1">
      <c r="A15" s="418" t="e">
        <f>#REF!</f>
        <v>#REF!</v>
      </c>
      <c r="B15" s="421" t="e">
        <f>#REF!</f>
        <v>#REF!</v>
      </c>
      <c r="C15" s="490" t="e">
        <f>#REF!</f>
        <v>#REF!</v>
      </c>
      <c r="D15" s="490" t="e">
        <f>#REF!</f>
        <v>#REF!</v>
      </c>
      <c r="E15" s="420" t="e">
        <f>#REF!</f>
        <v>#REF!</v>
      </c>
      <c r="F15" s="61" t="e">
        <f>#REF!</f>
        <v>#REF!</v>
      </c>
      <c r="G15" s="61" t="e">
        <f>#REF!</f>
        <v>#REF!</v>
      </c>
      <c r="H15" s="61" t="e">
        <f>#REF!</f>
        <v>#REF!</v>
      </c>
      <c r="I15" s="61" t="e">
        <f>#REF!</f>
        <v>#REF!</v>
      </c>
      <c r="J15" s="61" t="e">
        <f>#REF!</f>
        <v>#REF!</v>
      </c>
      <c r="K15" s="505" t="e">
        <f>#REF!</f>
        <v>#REF!</v>
      </c>
      <c r="L15" s="506" t="e">
        <f>#REF!</f>
        <v>#REF!</v>
      </c>
    </row>
    <row r="16" spans="1:13" ht="52.5" customHeight="1">
      <c r="A16" s="418" t="e">
        <f>#REF!</f>
        <v>#REF!</v>
      </c>
      <c r="B16" s="421" t="e">
        <f>#REF!</f>
        <v>#REF!</v>
      </c>
      <c r="C16" s="490" t="e">
        <f>#REF!</f>
        <v>#REF!</v>
      </c>
      <c r="D16" s="490" t="e">
        <f>#REF!</f>
        <v>#REF!</v>
      </c>
      <c r="E16" s="420" t="e">
        <f>#REF!</f>
        <v>#REF!</v>
      </c>
      <c r="F16" s="61" t="e">
        <f>#REF!</f>
        <v>#REF!</v>
      </c>
      <c r="G16" s="61" t="e">
        <f>#REF!</f>
        <v>#REF!</v>
      </c>
      <c r="H16" s="61" t="e">
        <f>#REF!</f>
        <v>#REF!</v>
      </c>
      <c r="I16" s="61" t="e">
        <f>#REF!</f>
        <v>#REF!</v>
      </c>
      <c r="J16" s="61" t="e">
        <f>#REF!</f>
        <v>#REF!</v>
      </c>
      <c r="K16" s="505" t="e">
        <f>#REF!</f>
        <v>#REF!</v>
      </c>
      <c r="L16" s="506" t="e">
        <f>#REF!</f>
        <v>#REF!</v>
      </c>
    </row>
    <row r="17" spans="1:12" ht="52.5" customHeight="1">
      <c r="A17" s="418" t="e">
        <f>#REF!</f>
        <v>#REF!</v>
      </c>
      <c r="B17" s="421" t="e">
        <f>#REF!</f>
        <v>#REF!</v>
      </c>
      <c r="C17" s="490" t="e">
        <f>#REF!</f>
        <v>#REF!</v>
      </c>
      <c r="D17" s="490" t="e">
        <f>#REF!</f>
        <v>#REF!</v>
      </c>
      <c r="E17" s="420" t="e">
        <f>#REF!</f>
        <v>#REF!</v>
      </c>
      <c r="F17" s="61" t="e">
        <f>#REF!</f>
        <v>#REF!</v>
      </c>
      <c r="G17" s="61" t="e">
        <f>#REF!</f>
        <v>#REF!</v>
      </c>
      <c r="H17" s="61" t="e">
        <f>#REF!</f>
        <v>#REF!</v>
      </c>
      <c r="I17" s="61" t="e">
        <f>#REF!</f>
        <v>#REF!</v>
      </c>
      <c r="J17" s="61" t="e">
        <f>#REF!</f>
        <v>#REF!</v>
      </c>
      <c r="K17" s="505" t="e">
        <f>#REF!</f>
        <v>#REF!</v>
      </c>
      <c r="L17" s="506" t="e">
        <f>#REF!</f>
        <v>#REF!</v>
      </c>
    </row>
    <row r="18" spans="1:12" ht="52.5" customHeight="1">
      <c r="A18" s="418" t="e">
        <f>#REF!</f>
        <v>#REF!</v>
      </c>
      <c r="B18" s="421" t="e">
        <f>#REF!</f>
        <v>#REF!</v>
      </c>
      <c r="C18" s="490" t="e">
        <f>#REF!</f>
        <v>#REF!</v>
      </c>
      <c r="D18" s="490" t="e">
        <f>#REF!</f>
        <v>#REF!</v>
      </c>
      <c r="E18" s="420" t="e">
        <f>#REF!</f>
        <v>#REF!</v>
      </c>
      <c r="F18" s="61" t="e">
        <f>#REF!</f>
        <v>#REF!</v>
      </c>
      <c r="G18" s="61" t="e">
        <f>#REF!</f>
        <v>#REF!</v>
      </c>
      <c r="H18" s="61" t="e">
        <f>#REF!</f>
        <v>#REF!</v>
      </c>
      <c r="I18" s="61" t="e">
        <f>#REF!</f>
        <v>#REF!</v>
      </c>
      <c r="J18" s="61" t="e">
        <f>#REF!</f>
        <v>#REF!</v>
      </c>
      <c r="K18" s="505" t="e">
        <f>#REF!</f>
        <v>#REF!</v>
      </c>
      <c r="L18" s="506" t="e">
        <f>#REF!</f>
        <v>#REF!</v>
      </c>
    </row>
    <row r="19" spans="1:12" ht="52.5" customHeight="1">
      <c r="A19" s="418" t="e">
        <f>#REF!</f>
        <v>#REF!</v>
      </c>
      <c r="B19" s="421" t="e">
        <f>#REF!</f>
        <v>#REF!</v>
      </c>
      <c r="C19" s="490" t="e">
        <f>#REF!</f>
        <v>#REF!</v>
      </c>
      <c r="D19" s="490" t="e">
        <f>#REF!</f>
        <v>#REF!</v>
      </c>
      <c r="E19" s="420" t="e">
        <f>#REF!</f>
        <v>#REF!</v>
      </c>
      <c r="F19" s="61" t="e">
        <f>#REF!</f>
        <v>#REF!</v>
      </c>
      <c r="G19" s="61" t="e">
        <f>#REF!</f>
        <v>#REF!</v>
      </c>
      <c r="H19" s="61" t="e">
        <f>#REF!</f>
        <v>#REF!</v>
      </c>
      <c r="I19" s="61" t="e">
        <f>#REF!</f>
        <v>#REF!</v>
      </c>
      <c r="J19" s="61" t="e">
        <f>#REF!</f>
        <v>#REF!</v>
      </c>
      <c r="K19" s="505" t="e">
        <f>#REF!</f>
        <v>#REF!</v>
      </c>
      <c r="L19" s="506" t="e">
        <f>#REF!</f>
        <v>#REF!</v>
      </c>
    </row>
    <row r="20" spans="1:12" ht="52.5" customHeight="1">
      <c r="A20" s="418" t="e">
        <f>#REF!</f>
        <v>#REF!</v>
      </c>
      <c r="B20" s="421" t="e">
        <f>#REF!</f>
        <v>#REF!</v>
      </c>
      <c r="C20" s="490" t="e">
        <f>#REF!</f>
        <v>#REF!</v>
      </c>
      <c r="D20" s="490" t="e">
        <f>#REF!</f>
        <v>#REF!</v>
      </c>
      <c r="E20" s="420" t="e">
        <f>#REF!</f>
        <v>#REF!</v>
      </c>
      <c r="F20" s="61" t="e">
        <f>#REF!</f>
        <v>#REF!</v>
      </c>
      <c r="G20" s="61" t="e">
        <f>#REF!</f>
        <v>#REF!</v>
      </c>
      <c r="H20" s="61" t="e">
        <f>#REF!</f>
        <v>#REF!</v>
      </c>
      <c r="I20" s="61" t="e">
        <f>#REF!</f>
        <v>#REF!</v>
      </c>
      <c r="J20" s="61" t="e">
        <f>#REF!</f>
        <v>#REF!</v>
      </c>
      <c r="K20" s="505" t="e">
        <f>#REF!</f>
        <v>#REF!</v>
      </c>
      <c r="L20" s="506" t="e">
        <f>#REF!</f>
        <v>#REF!</v>
      </c>
    </row>
    <row r="21" spans="1:12" ht="52.5" customHeight="1">
      <c r="A21" s="418" t="e">
        <f>#REF!</f>
        <v>#REF!</v>
      </c>
      <c r="B21" s="421" t="e">
        <f>#REF!</f>
        <v>#REF!</v>
      </c>
      <c r="C21" s="490" t="e">
        <f>#REF!</f>
        <v>#REF!</v>
      </c>
      <c r="D21" s="490" t="e">
        <f>#REF!</f>
        <v>#REF!</v>
      </c>
      <c r="E21" s="420" t="e">
        <f>#REF!</f>
        <v>#REF!</v>
      </c>
      <c r="F21" s="61" t="e">
        <f>#REF!</f>
        <v>#REF!</v>
      </c>
      <c r="G21" s="61" t="e">
        <f>#REF!</f>
        <v>#REF!</v>
      </c>
      <c r="H21" s="61" t="e">
        <f>#REF!</f>
        <v>#REF!</v>
      </c>
      <c r="I21" s="61" t="e">
        <f>#REF!</f>
        <v>#REF!</v>
      </c>
      <c r="J21" s="61" t="e">
        <f>#REF!</f>
        <v>#REF!</v>
      </c>
      <c r="K21" s="505" t="e">
        <f>#REF!</f>
        <v>#REF!</v>
      </c>
      <c r="L21" s="506" t="e">
        <f>#REF!</f>
        <v>#REF!</v>
      </c>
    </row>
    <row r="22" spans="1:12" ht="52.5" customHeight="1">
      <c r="A22" s="418" t="e">
        <f>#REF!</f>
        <v>#REF!</v>
      </c>
      <c r="B22" s="421" t="e">
        <f>#REF!</f>
        <v>#REF!</v>
      </c>
      <c r="C22" s="490" t="e">
        <f>#REF!</f>
        <v>#REF!</v>
      </c>
      <c r="D22" s="490" t="e">
        <f>#REF!</f>
        <v>#REF!</v>
      </c>
      <c r="E22" s="420" t="e">
        <f>#REF!</f>
        <v>#REF!</v>
      </c>
      <c r="F22" s="61" t="e">
        <f>#REF!</f>
        <v>#REF!</v>
      </c>
      <c r="G22" s="61" t="e">
        <f>#REF!</f>
        <v>#REF!</v>
      </c>
      <c r="H22" s="61" t="e">
        <f>#REF!</f>
        <v>#REF!</v>
      </c>
      <c r="I22" s="61" t="e">
        <f>#REF!</f>
        <v>#REF!</v>
      </c>
      <c r="J22" s="61" t="e">
        <f>#REF!</f>
        <v>#REF!</v>
      </c>
      <c r="K22" s="505" t="e">
        <f>#REF!</f>
        <v>#REF!</v>
      </c>
      <c r="L22" s="506" t="e">
        <f>#REF!</f>
        <v>#REF!</v>
      </c>
    </row>
    <row r="23" spans="1:12" ht="43.5" customHeight="1">
      <c r="A23" s="418" t="e">
        <f>#REF!</f>
        <v>#REF!</v>
      </c>
      <c r="B23" s="421" t="e">
        <f>#REF!</f>
        <v>#REF!</v>
      </c>
      <c r="C23" s="490" t="e">
        <f>#REF!</f>
        <v>#REF!</v>
      </c>
      <c r="D23" s="490" t="e">
        <f>#REF!</f>
        <v>#REF!</v>
      </c>
      <c r="E23" s="420" t="e">
        <f>#REF!</f>
        <v>#REF!</v>
      </c>
      <c r="F23" s="61" t="e">
        <f>#REF!</f>
        <v>#REF!</v>
      </c>
      <c r="G23" s="61" t="e">
        <f>#REF!</f>
        <v>#REF!</v>
      </c>
      <c r="H23" s="61" t="e">
        <f>#REF!</f>
        <v>#REF!</v>
      </c>
      <c r="I23" s="61" t="e">
        <f>#REF!</f>
        <v>#REF!</v>
      </c>
      <c r="J23" s="61" t="e">
        <f>#REF!</f>
        <v>#REF!</v>
      </c>
      <c r="K23" s="505" t="e">
        <f>#REF!</f>
        <v>#REF!</v>
      </c>
      <c r="L23" s="506" t="e">
        <f>#REF!</f>
        <v>#REF!</v>
      </c>
    </row>
    <row r="24" spans="1:12" ht="40.049999999999997" customHeight="1">
      <c r="A24" s="418" t="e">
        <f>#REF!</f>
        <v>#REF!</v>
      </c>
      <c r="B24" s="421" t="e">
        <f>#REF!</f>
        <v>#REF!</v>
      </c>
      <c r="C24" s="490" t="e">
        <f>#REF!</f>
        <v>#REF!</v>
      </c>
      <c r="D24" s="490" t="e">
        <f>#REF!</f>
        <v>#REF!</v>
      </c>
      <c r="E24" s="420" t="e">
        <f>#REF!</f>
        <v>#REF!</v>
      </c>
      <c r="F24" s="61" t="e">
        <f>#REF!</f>
        <v>#REF!</v>
      </c>
      <c r="G24" s="61" t="e">
        <f>#REF!</f>
        <v>#REF!</v>
      </c>
      <c r="H24" s="61" t="e">
        <f>#REF!</f>
        <v>#REF!</v>
      </c>
      <c r="I24" s="61" t="e">
        <f>#REF!</f>
        <v>#REF!</v>
      </c>
      <c r="J24" s="61" t="e">
        <f>#REF!</f>
        <v>#REF!</v>
      </c>
      <c r="K24" s="505" t="e">
        <f>#REF!</f>
        <v>#REF!</v>
      </c>
      <c r="L24" s="506" t="e">
        <f>#REF!</f>
        <v>#REF!</v>
      </c>
    </row>
    <row r="25" spans="1:12" ht="42.6" customHeight="1">
      <c r="A25" s="418" t="e">
        <f>#REF!</f>
        <v>#REF!</v>
      </c>
      <c r="B25" s="421" t="e">
        <f>#REF!</f>
        <v>#REF!</v>
      </c>
      <c r="C25" s="490" t="e">
        <f>#REF!</f>
        <v>#REF!</v>
      </c>
      <c r="D25" s="490" t="e">
        <f>#REF!</f>
        <v>#REF!</v>
      </c>
      <c r="E25" s="420" t="e">
        <f>#REF!</f>
        <v>#REF!</v>
      </c>
      <c r="F25" s="61" t="e">
        <f>#REF!</f>
        <v>#REF!</v>
      </c>
      <c r="G25" s="61" t="e">
        <f>#REF!</f>
        <v>#REF!</v>
      </c>
      <c r="H25" s="61" t="e">
        <f>#REF!</f>
        <v>#REF!</v>
      </c>
      <c r="I25" s="61" t="e">
        <f>#REF!</f>
        <v>#REF!</v>
      </c>
      <c r="J25" s="61" t="e">
        <f>#REF!</f>
        <v>#REF!</v>
      </c>
      <c r="K25" s="505" t="e">
        <f>#REF!</f>
        <v>#REF!</v>
      </c>
      <c r="L25" s="506" t="e">
        <f>#REF!</f>
        <v>#REF!</v>
      </c>
    </row>
    <row r="26" spans="1:12" ht="40.5" customHeight="1">
      <c r="A26" s="418" t="e">
        <f>#REF!</f>
        <v>#REF!</v>
      </c>
      <c r="B26" s="421" t="e">
        <f>#REF!</f>
        <v>#REF!</v>
      </c>
      <c r="C26" s="490" t="e">
        <f>#REF!</f>
        <v>#REF!</v>
      </c>
      <c r="D26" s="490" t="e">
        <f>#REF!</f>
        <v>#REF!</v>
      </c>
      <c r="E26" s="420" t="e">
        <f>#REF!</f>
        <v>#REF!</v>
      </c>
      <c r="F26" s="61" t="e">
        <f>#REF!</f>
        <v>#REF!</v>
      </c>
      <c r="G26" s="61" t="e">
        <f>#REF!</f>
        <v>#REF!</v>
      </c>
      <c r="H26" s="61" t="e">
        <f>#REF!</f>
        <v>#REF!</v>
      </c>
      <c r="I26" s="61" t="e">
        <f>#REF!</f>
        <v>#REF!</v>
      </c>
      <c r="J26" s="61" t="e">
        <f>#REF!</f>
        <v>#REF!</v>
      </c>
      <c r="K26" s="505" t="e">
        <f>#REF!</f>
        <v>#REF!</v>
      </c>
      <c r="L26" s="506" t="e">
        <f>#REF!</f>
        <v>#REF!</v>
      </c>
    </row>
    <row r="27" spans="1:12" ht="37.049999999999997" customHeight="1">
      <c r="A27" s="418" t="e">
        <f>#REF!</f>
        <v>#REF!</v>
      </c>
      <c r="B27" s="421" t="e">
        <f>#REF!</f>
        <v>#REF!</v>
      </c>
      <c r="C27" s="490" t="e">
        <f>#REF!</f>
        <v>#REF!</v>
      </c>
      <c r="D27" s="490" t="e">
        <f>#REF!</f>
        <v>#REF!</v>
      </c>
      <c r="E27" s="420" t="e">
        <f>#REF!</f>
        <v>#REF!</v>
      </c>
      <c r="F27" s="61" t="e">
        <f>#REF!</f>
        <v>#REF!</v>
      </c>
      <c r="G27" s="61" t="e">
        <f>#REF!</f>
        <v>#REF!</v>
      </c>
      <c r="H27" s="61" t="e">
        <f>#REF!</f>
        <v>#REF!</v>
      </c>
      <c r="I27" s="61" t="e">
        <f>#REF!</f>
        <v>#REF!</v>
      </c>
      <c r="J27" s="61" t="e">
        <f>#REF!</f>
        <v>#REF!</v>
      </c>
      <c r="K27" s="505" t="e">
        <f>#REF!</f>
        <v>#REF!</v>
      </c>
      <c r="L27" s="506" t="e">
        <f>#REF!</f>
        <v>#REF!</v>
      </c>
    </row>
    <row r="28" spans="1:12" ht="38.1" customHeight="1">
      <c r="A28" s="418" t="e">
        <f>#REF!</f>
        <v>#REF!</v>
      </c>
      <c r="B28" s="421" t="e">
        <f>#REF!</f>
        <v>#REF!</v>
      </c>
      <c r="C28" s="490" t="e">
        <f>#REF!</f>
        <v>#REF!</v>
      </c>
      <c r="D28" s="490" t="e">
        <f>#REF!</f>
        <v>#REF!</v>
      </c>
      <c r="E28" s="420" t="e">
        <f>#REF!</f>
        <v>#REF!</v>
      </c>
      <c r="F28" s="61" t="e">
        <f>#REF!</f>
        <v>#REF!</v>
      </c>
      <c r="G28" s="61" t="e">
        <f>#REF!</f>
        <v>#REF!</v>
      </c>
      <c r="H28" s="61" t="e">
        <f>#REF!</f>
        <v>#REF!</v>
      </c>
      <c r="I28" s="61" t="e">
        <f>#REF!</f>
        <v>#REF!</v>
      </c>
      <c r="J28" s="61" t="e">
        <f>#REF!</f>
        <v>#REF!</v>
      </c>
      <c r="K28" s="505" t="e">
        <f>#REF!</f>
        <v>#REF!</v>
      </c>
      <c r="L28" s="506" t="e">
        <f>#REF!</f>
        <v>#REF!</v>
      </c>
    </row>
    <row r="29" spans="1:12" ht="52.5" customHeight="1">
      <c r="A29" s="418" t="e">
        <f>#REF!</f>
        <v>#REF!</v>
      </c>
      <c r="B29" s="421" t="e">
        <f>#REF!</f>
        <v>#REF!</v>
      </c>
      <c r="C29" s="490" t="e">
        <f>#REF!</f>
        <v>#REF!</v>
      </c>
      <c r="D29" s="490" t="e">
        <f>#REF!</f>
        <v>#REF!</v>
      </c>
      <c r="E29" s="420" t="e">
        <f>#REF!</f>
        <v>#REF!</v>
      </c>
      <c r="F29" s="61" t="e">
        <f>#REF!</f>
        <v>#REF!</v>
      </c>
      <c r="G29" s="61" t="e">
        <f>#REF!</f>
        <v>#REF!</v>
      </c>
      <c r="H29" s="61" t="e">
        <f>#REF!</f>
        <v>#REF!</v>
      </c>
      <c r="I29" s="61" t="e">
        <f>#REF!</f>
        <v>#REF!</v>
      </c>
      <c r="J29" s="61" t="e">
        <f>#REF!</f>
        <v>#REF!</v>
      </c>
      <c r="K29" s="505" t="e">
        <f>#REF!</f>
        <v>#REF!</v>
      </c>
      <c r="L29" s="506" t="e">
        <f>#REF!</f>
        <v>#REF!</v>
      </c>
    </row>
    <row r="30" spans="1:12" ht="52.5" customHeight="1">
      <c r="A30" s="418" t="e">
        <f>#REF!</f>
        <v>#REF!</v>
      </c>
      <c r="B30" s="421" t="e">
        <f>#REF!</f>
        <v>#REF!</v>
      </c>
      <c r="C30" s="490" t="e">
        <f>#REF!</f>
        <v>#REF!</v>
      </c>
      <c r="D30" s="490" t="e">
        <f>#REF!</f>
        <v>#REF!</v>
      </c>
      <c r="E30" s="420" t="e">
        <f>#REF!</f>
        <v>#REF!</v>
      </c>
      <c r="F30" s="61" t="e">
        <f>#REF!</f>
        <v>#REF!</v>
      </c>
      <c r="G30" s="61" t="e">
        <f>#REF!</f>
        <v>#REF!</v>
      </c>
      <c r="H30" s="61" t="e">
        <f>#REF!</f>
        <v>#REF!</v>
      </c>
      <c r="I30" s="61" t="e">
        <f>#REF!</f>
        <v>#REF!</v>
      </c>
      <c r="J30" s="61" t="e">
        <f>#REF!</f>
        <v>#REF!</v>
      </c>
      <c r="K30" s="505" t="e">
        <f>#REF!</f>
        <v>#REF!</v>
      </c>
      <c r="L30" s="506" t="e">
        <f>#REF!</f>
        <v>#REF!</v>
      </c>
    </row>
    <row r="31" spans="1:12" ht="51" customHeight="1">
      <c r="A31" s="418" t="e">
        <f>#REF!</f>
        <v>#REF!</v>
      </c>
      <c r="B31" s="421" t="e">
        <f>#REF!</f>
        <v>#REF!</v>
      </c>
      <c r="C31" s="490" t="e">
        <f>#REF!</f>
        <v>#REF!</v>
      </c>
      <c r="D31" s="490" t="e">
        <f>#REF!</f>
        <v>#REF!</v>
      </c>
      <c r="E31" s="420" t="e">
        <f>#REF!</f>
        <v>#REF!</v>
      </c>
      <c r="F31" s="61" t="e">
        <f>#REF!</f>
        <v>#REF!</v>
      </c>
      <c r="G31" s="61" t="e">
        <f>#REF!</f>
        <v>#REF!</v>
      </c>
      <c r="H31" s="61" t="e">
        <f>#REF!</f>
        <v>#REF!</v>
      </c>
      <c r="I31" s="61" t="e">
        <f>#REF!</f>
        <v>#REF!</v>
      </c>
      <c r="J31" s="61" t="e">
        <f>#REF!</f>
        <v>#REF!</v>
      </c>
      <c r="K31" s="505" t="e">
        <f>#REF!</f>
        <v>#REF!</v>
      </c>
      <c r="L31" s="506" t="e">
        <f>#REF!</f>
        <v>#REF!</v>
      </c>
    </row>
    <row r="32" spans="1:12" ht="51" customHeight="1">
      <c r="A32" s="418" t="e">
        <f>#REF!</f>
        <v>#REF!</v>
      </c>
      <c r="B32" s="421" t="e">
        <f>#REF!</f>
        <v>#REF!</v>
      </c>
      <c r="C32" s="490" t="e">
        <f>#REF!</f>
        <v>#REF!</v>
      </c>
      <c r="D32" s="490" t="e">
        <f>#REF!</f>
        <v>#REF!</v>
      </c>
      <c r="E32" s="420" t="e">
        <f>#REF!</f>
        <v>#REF!</v>
      </c>
      <c r="F32" s="61" t="e">
        <f>#REF!</f>
        <v>#REF!</v>
      </c>
      <c r="G32" s="61" t="e">
        <f>#REF!</f>
        <v>#REF!</v>
      </c>
      <c r="H32" s="61" t="e">
        <f>#REF!</f>
        <v>#REF!</v>
      </c>
      <c r="I32" s="61" t="e">
        <f>#REF!</f>
        <v>#REF!</v>
      </c>
      <c r="J32" s="61" t="e">
        <f>#REF!</f>
        <v>#REF!</v>
      </c>
      <c r="K32" s="505" t="e">
        <f>#REF!</f>
        <v>#REF!</v>
      </c>
      <c r="L32" s="506" t="e">
        <f>#REF!</f>
        <v>#REF!</v>
      </c>
    </row>
    <row r="33" spans="1:12" ht="50.25" customHeight="1">
      <c r="A33" s="418" t="e">
        <f>#REF!</f>
        <v>#REF!</v>
      </c>
      <c r="B33" s="421" t="e">
        <f>#REF!</f>
        <v>#REF!</v>
      </c>
      <c r="C33" s="490" t="e">
        <f>#REF!</f>
        <v>#REF!</v>
      </c>
      <c r="D33" s="490" t="e">
        <f>#REF!</f>
        <v>#REF!</v>
      </c>
      <c r="E33" s="420" t="e">
        <f>#REF!</f>
        <v>#REF!</v>
      </c>
      <c r="F33" s="61" t="e">
        <f>#REF!</f>
        <v>#REF!</v>
      </c>
      <c r="G33" s="61" t="e">
        <f>#REF!</f>
        <v>#REF!</v>
      </c>
      <c r="H33" s="61" t="e">
        <f>#REF!</f>
        <v>#REF!</v>
      </c>
      <c r="I33" s="61" t="e">
        <f>#REF!</f>
        <v>#REF!</v>
      </c>
      <c r="J33" s="61" t="e">
        <f>#REF!</f>
        <v>#REF!</v>
      </c>
      <c r="K33" s="505" t="e">
        <f>#REF!</f>
        <v>#REF!</v>
      </c>
      <c r="L33" s="506" t="e">
        <f>#REF!</f>
        <v>#REF!</v>
      </c>
    </row>
    <row r="34" spans="1:12" ht="50.25" customHeight="1">
      <c r="A34" s="418" t="e">
        <f>#REF!</f>
        <v>#REF!</v>
      </c>
      <c r="B34" s="421" t="e">
        <f>#REF!</f>
        <v>#REF!</v>
      </c>
      <c r="C34" s="490" t="e">
        <f>#REF!</f>
        <v>#REF!</v>
      </c>
      <c r="D34" s="490" t="e">
        <f>#REF!</f>
        <v>#REF!</v>
      </c>
      <c r="E34" s="420" t="e">
        <f>#REF!</f>
        <v>#REF!</v>
      </c>
      <c r="F34" s="61" t="e">
        <f>#REF!</f>
        <v>#REF!</v>
      </c>
      <c r="G34" s="61" t="e">
        <f>#REF!</f>
        <v>#REF!</v>
      </c>
      <c r="H34" s="61" t="e">
        <f>#REF!</f>
        <v>#REF!</v>
      </c>
      <c r="I34" s="61" t="e">
        <f>#REF!</f>
        <v>#REF!</v>
      </c>
      <c r="J34" s="61" t="e">
        <f>#REF!</f>
        <v>#REF!</v>
      </c>
      <c r="K34" s="505" t="e">
        <f>#REF!</f>
        <v>#REF!</v>
      </c>
      <c r="L34" s="506" t="e">
        <f>#REF!</f>
        <v>#REF!</v>
      </c>
    </row>
    <row r="35" spans="1:12" ht="52.5" customHeight="1">
      <c r="A35" s="418" t="e">
        <f>#REF!</f>
        <v>#REF!</v>
      </c>
      <c r="B35" s="421" t="e">
        <f>#REF!</f>
        <v>#REF!</v>
      </c>
      <c r="C35" s="490" t="e">
        <f>#REF!</f>
        <v>#REF!</v>
      </c>
      <c r="D35" s="490" t="e">
        <f>#REF!</f>
        <v>#REF!</v>
      </c>
      <c r="E35" s="420" t="e">
        <f>#REF!</f>
        <v>#REF!</v>
      </c>
      <c r="F35" s="61" t="e">
        <f>#REF!</f>
        <v>#REF!</v>
      </c>
      <c r="G35" s="61" t="e">
        <f>#REF!</f>
        <v>#REF!</v>
      </c>
      <c r="H35" s="61" t="e">
        <f>#REF!</f>
        <v>#REF!</v>
      </c>
      <c r="I35" s="61" t="e">
        <f>#REF!</f>
        <v>#REF!</v>
      </c>
      <c r="J35" s="61" t="e">
        <f>#REF!</f>
        <v>#REF!</v>
      </c>
      <c r="K35" s="505" t="e">
        <f>#REF!</f>
        <v>#REF!</v>
      </c>
      <c r="L35" s="506" t="e">
        <f>#REF!</f>
        <v>#REF!</v>
      </c>
    </row>
    <row r="36" spans="1:12" ht="52.5" customHeight="1">
      <c r="A36" s="418" t="e">
        <f>#REF!</f>
        <v>#REF!</v>
      </c>
      <c r="B36" s="421" t="e">
        <f>#REF!</f>
        <v>#REF!</v>
      </c>
      <c r="C36" s="490" t="e">
        <f>#REF!</f>
        <v>#REF!</v>
      </c>
      <c r="D36" s="490" t="e">
        <f>#REF!</f>
        <v>#REF!</v>
      </c>
      <c r="E36" s="420" t="e">
        <f>#REF!</f>
        <v>#REF!</v>
      </c>
      <c r="F36" s="61" t="e">
        <f>#REF!</f>
        <v>#REF!</v>
      </c>
      <c r="G36" s="61" t="e">
        <f>#REF!</f>
        <v>#REF!</v>
      </c>
      <c r="H36" s="61" t="e">
        <f>#REF!</f>
        <v>#REF!</v>
      </c>
      <c r="I36" s="61" t="e">
        <f>#REF!</f>
        <v>#REF!</v>
      </c>
      <c r="J36" s="61" t="e">
        <f>#REF!</f>
        <v>#REF!</v>
      </c>
      <c r="K36" s="505" t="e">
        <f>#REF!</f>
        <v>#REF!</v>
      </c>
      <c r="L36" s="506" t="e">
        <f>#REF!</f>
        <v>#REF!</v>
      </c>
    </row>
    <row r="37" spans="1:12" ht="52.5" customHeight="1">
      <c r="A37" s="418" t="e">
        <f>#REF!</f>
        <v>#REF!</v>
      </c>
      <c r="B37" s="421" t="e">
        <f>#REF!</f>
        <v>#REF!</v>
      </c>
      <c r="C37" s="490" t="e">
        <f>#REF!</f>
        <v>#REF!</v>
      </c>
      <c r="D37" s="490" t="e">
        <f>#REF!</f>
        <v>#REF!</v>
      </c>
      <c r="E37" s="420" t="e">
        <f>#REF!</f>
        <v>#REF!</v>
      </c>
      <c r="F37" s="61" t="e">
        <f>#REF!</f>
        <v>#REF!</v>
      </c>
      <c r="G37" s="61" t="e">
        <f>#REF!</f>
        <v>#REF!</v>
      </c>
      <c r="H37" s="61" t="e">
        <f>#REF!</f>
        <v>#REF!</v>
      </c>
      <c r="I37" s="61" t="e">
        <f>#REF!</f>
        <v>#REF!</v>
      </c>
      <c r="J37" s="61" t="e">
        <f>#REF!</f>
        <v>#REF!</v>
      </c>
      <c r="K37" s="505" t="e">
        <f>#REF!</f>
        <v>#REF!</v>
      </c>
      <c r="L37" s="506" t="e">
        <f>#REF!</f>
        <v>#REF!</v>
      </c>
    </row>
    <row r="38" spans="1:12" ht="52.5" customHeight="1">
      <c r="A38" s="418" t="e">
        <f>#REF!</f>
        <v>#REF!</v>
      </c>
      <c r="B38" s="421" t="e">
        <f>#REF!</f>
        <v>#REF!</v>
      </c>
      <c r="C38" s="490" t="e">
        <f>#REF!</f>
        <v>#REF!</v>
      </c>
      <c r="D38" s="490" t="e">
        <f>#REF!</f>
        <v>#REF!</v>
      </c>
      <c r="E38" s="420" t="e">
        <f>#REF!</f>
        <v>#REF!</v>
      </c>
      <c r="F38" s="61" t="e">
        <f>#REF!</f>
        <v>#REF!</v>
      </c>
      <c r="G38" s="61" t="e">
        <f>#REF!</f>
        <v>#REF!</v>
      </c>
      <c r="H38" s="61" t="e">
        <f>#REF!</f>
        <v>#REF!</v>
      </c>
      <c r="I38" s="61" t="e">
        <f>#REF!</f>
        <v>#REF!</v>
      </c>
      <c r="J38" s="61" t="e">
        <f>#REF!</f>
        <v>#REF!</v>
      </c>
      <c r="K38" s="505" t="e">
        <f>#REF!</f>
        <v>#REF!</v>
      </c>
      <c r="L38" s="506" t="e">
        <f>#REF!</f>
        <v>#REF!</v>
      </c>
    </row>
    <row r="39" spans="1:12" ht="52.5" customHeight="1">
      <c r="A39" s="418" t="e">
        <f>#REF!</f>
        <v>#REF!</v>
      </c>
      <c r="B39" s="421" t="e">
        <f>#REF!</f>
        <v>#REF!</v>
      </c>
      <c r="C39" s="490" t="e">
        <f>#REF!</f>
        <v>#REF!</v>
      </c>
      <c r="D39" s="490" t="e">
        <f>#REF!</f>
        <v>#REF!</v>
      </c>
      <c r="E39" s="420" t="e">
        <f>#REF!</f>
        <v>#REF!</v>
      </c>
      <c r="F39" s="61" t="e">
        <f>#REF!</f>
        <v>#REF!</v>
      </c>
      <c r="G39" s="61" t="e">
        <f>#REF!</f>
        <v>#REF!</v>
      </c>
      <c r="H39" s="61" t="e">
        <f>#REF!</f>
        <v>#REF!</v>
      </c>
      <c r="I39" s="61" t="e">
        <f>#REF!</f>
        <v>#REF!</v>
      </c>
      <c r="J39" s="61" t="e">
        <f>#REF!</f>
        <v>#REF!</v>
      </c>
      <c r="K39" s="505" t="e">
        <f>#REF!</f>
        <v>#REF!</v>
      </c>
      <c r="L39" s="506" t="e">
        <f>#REF!</f>
        <v>#REF!</v>
      </c>
    </row>
    <row r="40" spans="1:12" ht="52.5" customHeight="1">
      <c r="A40" s="418" t="e">
        <f>#REF!</f>
        <v>#REF!</v>
      </c>
      <c r="B40" s="421" t="e">
        <f>#REF!</f>
        <v>#REF!</v>
      </c>
      <c r="C40" s="490" t="e">
        <f>#REF!</f>
        <v>#REF!</v>
      </c>
      <c r="D40" s="490" t="e">
        <f>#REF!</f>
        <v>#REF!</v>
      </c>
      <c r="E40" s="420" t="e">
        <f>#REF!</f>
        <v>#REF!</v>
      </c>
      <c r="F40" s="61" t="e">
        <f>#REF!</f>
        <v>#REF!</v>
      </c>
      <c r="G40" s="61" t="e">
        <f>#REF!</f>
        <v>#REF!</v>
      </c>
      <c r="H40" s="61" t="e">
        <f>#REF!</f>
        <v>#REF!</v>
      </c>
      <c r="I40" s="61" t="e">
        <f>#REF!</f>
        <v>#REF!</v>
      </c>
      <c r="J40" s="61" t="e">
        <f>#REF!</f>
        <v>#REF!</v>
      </c>
      <c r="K40" s="505" t="e">
        <f>#REF!</f>
        <v>#REF!</v>
      </c>
      <c r="L40" s="506" t="e">
        <f>#REF!</f>
        <v>#REF!</v>
      </c>
    </row>
    <row r="41" spans="1:12" ht="52.5" customHeight="1">
      <c r="A41" s="418" t="e">
        <f>#REF!</f>
        <v>#REF!</v>
      </c>
      <c r="B41" s="421" t="e">
        <f>#REF!</f>
        <v>#REF!</v>
      </c>
      <c r="C41" s="490" t="e">
        <f>#REF!</f>
        <v>#REF!</v>
      </c>
      <c r="D41" s="490" t="e">
        <f>#REF!</f>
        <v>#REF!</v>
      </c>
      <c r="E41" s="420" t="e">
        <f>#REF!</f>
        <v>#REF!</v>
      </c>
      <c r="F41" s="61" t="e">
        <f>#REF!</f>
        <v>#REF!</v>
      </c>
      <c r="G41" s="61" t="e">
        <f>#REF!</f>
        <v>#REF!</v>
      </c>
      <c r="H41" s="61" t="e">
        <f>#REF!</f>
        <v>#REF!</v>
      </c>
      <c r="I41" s="61" t="e">
        <f>#REF!</f>
        <v>#REF!</v>
      </c>
      <c r="J41" s="61" t="e">
        <f>#REF!</f>
        <v>#REF!</v>
      </c>
      <c r="K41" s="505" t="e">
        <f>#REF!</f>
        <v>#REF!</v>
      </c>
      <c r="L41" s="506" t="e">
        <f>#REF!</f>
        <v>#REF!</v>
      </c>
    </row>
    <row r="42" spans="1:12" ht="52.5" customHeight="1">
      <c r="A42" s="418" t="e">
        <f>#REF!</f>
        <v>#REF!</v>
      </c>
      <c r="B42" s="421" t="e">
        <f>#REF!</f>
        <v>#REF!</v>
      </c>
      <c r="C42" s="490" t="e">
        <f>#REF!</f>
        <v>#REF!</v>
      </c>
      <c r="D42" s="490" t="e">
        <f>#REF!</f>
        <v>#REF!</v>
      </c>
      <c r="E42" s="420" t="e">
        <f>#REF!</f>
        <v>#REF!</v>
      </c>
      <c r="F42" s="61" t="e">
        <f>#REF!</f>
        <v>#REF!</v>
      </c>
      <c r="G42" s="61" t="e">
        <f>#REF!</f>
        <v>#REF!</v>
      </c>
      <c r="H42" s="61" t="e">
        <f>#REF!</f>
        <v>#REF!</v>
      </c>
      <c r="I42" s="61" t="e">
        <f>#REF!</f>
        <v>#REF!</v>
      </c>
      <c r="J42" s="61" t="e">
        <f>#REF!</f>
        <v>#REF!</v>
      </c>
      <c r="K42" s="505" t="e">
        <f>#REF!</f>
        <v>#REF!</v>
      </c>
      <c r="L42" s="506" t="e">
        <f>#REF!</f>
        <v>#REF!</v>
      </c>
    </row>
    <row r="43" spans="1:12" ht="57.75" customHeight="1">
      <c r="A43" s="418" t="e">
        <f>#REF!</f>
        <v>#REF!</v>
      </c>
      <c r="B43" s="421" t="e">
        <f>#REF!</f>
        <v>#REF!</v>
      </c>
      <c r="C43" s="490" t="e">
        <f>#REF!</f>
        <v>#REF!</v>
      </c>
      <c r="D43" s="490" t="e">
        <f>#REF!</f>
        <v>#REF!</v>
      </c>
      <c r="E43" s="420" t="e">
        <f>#REF!</f>
        <v>#REF!</v>
      </c>
      <c r="F43" s="61" t="e">
        <f>#REF!</f>
        <v>#REF!</v>
      </c>
      <c r="G43" s="61" t="e">
        <f>#REF!</f>
        <v>#REF!</v>
      </c>
      <c r="H43" s="61" t="e">
        <f>#REF!</f>
        <v>#REF!</v>
      </c>
      <c r="I43" s="61" t="e">
        <f>#REF!</f>
        <v>#REF!</v>
      </c>
      <c r="J43" s="61" t="e">
        <f>#REF!</f>
        <v>#REF!</v>
      </c>
      <c r="K43" s="505" t="e">
        <f>#REF!</f>
        <v>#REF!</v>
      </c>
      <c r="L43" s="506" t="e">
        <f>#REF!</f>
        <v>#REF!</v>
      </c>
    </row>
    <row r="44" spans="1:12" ht="41.1" customHeight="1">
      <c r="A44" s="418" t="e">
        <f>#REF!</f>
        <v>#REF!</v>
      </c>
      <c r="B44" s="421" t="e">
        <f>#REF!</f>
        <v>#REF!</v>
      </c>
      <c r="C44" s="490" t="e">
        <f>#REF!</f>
        <v>#REF!</v>
      </c>
      <c r="D44" s="490" t="e">
        <f>#REF!</f>
        <v>#REF!</v>
      </c>
      <c r="E44" s="420" t="e">
        <f>#REF!</f>
        <v>#REF!</v>
      </c>
      <c r="F44" s="61" t="e">
        <f>#REF!</f>
        <v>#REF!</v>
      </c>
      <c r="G44" s="61" t="e">
        <f>#REF!</f>
        <v>#REF!</v>
      </c>
      <c r="H44" s="61" t="e">
        <f>#REF!</f>
        <v>#REF!</v>
      </c>
      <c r="I44" s="61" t="e">
        <f>#REF!</f>
        <v>#REF!</v>
      </c>
      <c r="J44" s="61" t="e">
        <f>#REF!</f>
        <v>#REF!</v>
      </c>
      <c r="K44" s="505" t="e">
        <f>#REF!</f>
        <v>#REF!</v>
      </c>
      <c r="L44" s="506" t="e">
        <f>#REF!</f>
        <v>#REF!</v>
      </c>
    </row>
    <row r="45" spans="1:12" ht="72.599999999999994" customHeight="1">
      <c r="A45" s="418" t="e">
        <f>#REF!</f>
        <v>#REF!</v>
      </c>
      <c r="B45" s="421" t="e">
        <f>#REF!</f>
        <v>#REF!</v>
      </c>
      <c r="C45" s="490" t="e">
        <f>#REF!</f>
        <v>#REF!</v>
      </c>
      <c r="D45" s="490" t="e">
        <f>#REF!</f>
        <v>#REF!</v>
      </c>
      <c r="E45" s="420" t="e">
        <f>#REF!</f>
        <v>#REF!</v>
      </c>
      <c r="F45" s="61" t="e">
        <f>#REF!</f>
        <v>#REF!</v>
      </c>
      <c r="G45" s="61" t="e">
        <f>#REF!</f>
        <v>#REF!</v>
      </c>
      <c r="H45" s="61" t="e">
        <f>#REF!</f>
        <v>#REF!</v>
      </c>
      <c r="I45" s="61" t="e">
        <f>#REF!</f>
        <v>#REF!</v>
      </c>
      <c r="J45" s="61" t="e">
        <f>#REF!</f>
        <v>#REF!</v>
      </c>
      <c r="K45" s="505" t="e">
        <f>#REF!</f>
        <v>#REF!</v>
      </c>
      <c r="L45" s="506" t="e">
        <f>#REF!</f>
        <v>#REF!</v>
      </c>
    </row>
    <row r="46" spans="1:12" ht="68.099999999999994" customHeight="1">
      <c r="A46" s="418" t="e">
        <f>#REF!</f>
        <v>#REF!</v>
      </c>
      <c r="B46" s="421" t="e">
        <f>#REF!</f>
        <v>#REF!</v>
      </c>
      <c r="C46" s="490" t="e">
        <f>#REF!</f>
        <v>#REF!</v>
      </c>
      <c r="D46" s="490" t="e">
        <f>#REF!</f>
        <v>#REF!</v>
      </c>
      <c r="E46" s="420" t="e">
        <f>#REF!</f>
        <v>#REF!</v>
      </c>
      <c r="F46" s="61" t="e">
        <f>#REF!</f>
        <v>#REF!</v>
      </c>
      <c r="G46" s="61" t="e">
        <f>#REF!</f>
        <v>#REF!</v>
      </c>
      <c r="H46" s="61" t="e">
        <f>#REF!</f>
        <v>#REF!</v>
      </c>
      <c r="I46" s="61" t="e">
        <f>#REF!</f>
        <v>#REF!</v>
      </c>
      <c r="J46" s="61" t="e">
        <f>#REF!</f>
        <v>#REF!</v>
      </c>
      <c r="K46" s="505" t="e">
        <f>#REF!</f>
        <v>#REF!</v>
      </c>
      <c r="L46" s="506" t="e">
        <f>#REF!</f>
        <v>#REF!</v>
      </c>
    </row>
    <row r="47" spans="1:12" ht="57.75" customHeight="1">
      <c r="A47" s="418" t="e">
        <f>#REF!</f>
        <v>#REF!</v>
      </c>
      <c r="B47" s="421" t="e">
        <f>#REF!</f>
        <v>#REF!</v>
      </c>
      <c r="C47" s="490" t="e">
        <f>#REF!</f>
        <v>#REF!</v>
      </c>
      <c r="D47" s="490" t="e">
        <f>#REF!</f>
        <v>#REF!</v>
      </c>
      <c r="E47" s="420" t="e">
        <f>#REF!</f>
        <v>#REF!</v>
      </c>
      <c r="F47" s="61" t="e">
        <f>#REF!</f>
        <v>#REF!</v>
      </c>
      <c r="G47" s="61" t="e">
        <f>#REF!</f>
        <v>#REF!</v>
      </c>
      <c r="H47" s="61" t="e">
        <f>#REF!</f>
        <v>#REF!</v>
      </c>
      <c r="I47" s="61" t="e">
        <f>#REF!</f>
        <v>#REF!</v>
      </c>
      <c r="J47" s="61" t="e">
        <f>#REF!</f>
        <v>#REF!</v>
      </c>
      <c r="K47" s="505" t="e">
        <f>#REF!</f>
        <v>#REF!</v>
      </c>
      <c r="L47" s="506" t="e">
        <f>#REF!</f>
        <v>#REF!</v>
      </c>
    </row>
    <row r="48" spans="1:12" ht="52.05" customHeight="1">
      <c r="A48" s="418" t="e">
        <f>#REF!</f>
        <v>#REF!</v>
      </c>
      <c r="B48" s="421" t="e">
        <f>#REF!</f>
        <v>#REF!</v>
      </c>
      <c r="C48" s="490" t="e">
        <f>#REF!</f>
        <v>#REF!</v>
      </c>
      <c r="D48" s="490" t="e">
        <f>#REF!</f>
        <v>#REF!</v>
      </c>
      <c r="E48" s="420" t="e">
        <f>#REF!</f>
        <v>#REF!</v>
      </c>
      <c r="F48" s="61" t="e">
        <f>#REF!</f>
        <v>#REF!</v>
      </c>
      <c r="G48" s="61" t="e">
        <f>#REF!</f>
        <v>#REF!</v>
      </c>
      <c r="H48" s="61" t="e">
        <f>#REF!</f>
        <v>#REF!</v>
      </c>
      <c r="I48" s="61" t="e">
        <f>#REF!</f>
        <v>#REF!</v>
      </c>
      <c r="J48" s="61" t="e">
        <f>#REF!</f>
        <v>#REF!</v>
      </c>
      <c r="K48" s="505" t="e">
        <f>#REF!</f>
        <v>#REF!</v>
      </c>
      <c r="L48" s="506" t="e">
        <f>#REF!</f>
        <v>#REF!</v>
      </c>
    </row>
    <row r="49" spans="1:12" ht="67.05" customHeight="1">
      <c r="A49" s="418" t="e">
        <f>#REF!</f>
        <v>#REF!</v>
      </c>
      <c r="B49" s="421" t="e">
        <f>#REF!</f>
        <v>#REF!</v>
      </c>
      <c r="C49" s="490" t="e">
        <f>#REF!</f>
        <v>#REF!</v>
      </c>
      <c r="D49" s="490" t="e">
        <f>#REF!</f>
        <v>#REF!</v>
      </c>
      <c r="E49" s="420" t="e">
        <f>#REF!</f>
        <v>#REF!</v>
      </c>
      <c r="F49" s="61" t="e">
        <f>#REF!</f>
        <v>#REF!</v>
      </c>
      <c r="G49" s="61" t="e">
        <f>#REF!</f>
        <v>#REF!</v>
      </c>
      <c r="H49" s="61" t="e">
        <f>#REF!</f>
        <v>#REF!</v>
      </c>
      <c r="I49" s="61" t="e">
        <f>#REF!</f>
        <v>#REF!</v>
      </c>
      <c r="J49" s="61" t="e">
        <f>#REF!</f>
        <v>#REF!</v>
      </c>
      <c r="K49" s="505" t="e">
        <f>#REF!</f>
        <v>#REF!</v>
      </c>
      <c r="L49" s="506" t="e">
        <f>#REF!</f>
        <v>#REF!</v>
      </c>
    </row>
    <row r="50" spans="1:12" ht="61.05" customHeight="1">
      <c r="A50" s="418" t="e">
        <f>#REF!</f>
        <v>#REF!</v>
      </c>
      <c r="B50" s="421" t="e">
        <f>#REF!</f>
        <v>#REF!</v>
      </c>
      <c r="C50" s="490" t="e">
        <f>#REF!</f>
        <v>#REF!</v>
      </c>
      <c r="D50" s="490" t="e">
        <f>#REF!</f>
        <v>#REF!</v>
      </c>
      <c r="E50" s="420" t="e">
        <f>#REF!</f>
        <v>#REF!</v>
      </c>
      <c r="F50" s="61" t="e">
        <f>#REF!</f>
        <v>#REF!</v>
      </c>
      <c r="G50" s="61" t="e">
        <f>#REF!</f>
        <v>#REF!</v>
      </c>
      <c r="H50" s="61" t="e">
        <f>#REF!</f>
        <v>#REF!</v>
      </c>
      <c r="I50" s="61" t="e">
        <f>#REF!</f>
        <v>#REF!</v>
      </c>
      <c r="J50" s="61" t="e">
        <f>#REF!</f>
        <v>#REF!</v>
      </c>
      <c r="K50" s="505" t="e">
        <f>#REF!</f>
        <v>#REF!</v>
      </c>
      <c r="L50" s="506" t="e">
        <f>#REF!</f>
        <v>#REF!</v>
      </c>
    </row>
    <row r="51" spans="1:12" ht="81.599999999999994" customHeight="1">
      <c r="A51" s="418" t="e">
        <f>#REF!</f>
        <v>#REF!</v>
      </c>
      <c r="B51" s="421" t="e">
        <f>#REF!</f>
        <v>#REF!</v>
      </c>
      <c r="C51" s="490" t="e">
        <f>#REF!</f>
        <v>#REF!</v>
      </c>
      <c r="D51" s="490" t="e">
        <f>#REF!</f>
        <v>#REF!</v>
      </c>
      <c r="E51" s="420" t="e">
        <f>#REF!</f>
        <v>#REF!</v>
      </c>
      <c r="F51" s="61" t="e">
        <f>#REF!</f>
        <v>#REF!</v>
      </c>
      <c r="G51" s="61" t="e">
        <f>#REF!</f>
        <v>#REF!</v>
      </c>
      <c r="H51" s="61" t="e">
        <f>#REF!</f>
        <v>#REF!</v>
      </c>
      <c r="I51" s="61" t="e">
        <f>#REF!</f>
        <v>#REF!</v>
      </c>
      <c r="J51" s="61" t="e">
        <f>#REF!</f>
        <v>#REF!</v>
      </c>
      <c r="K51" s="505" t="e">
        <f>#REF!</f>
        <v>#REF!</v>
      </c>
      <c r="L51" s="506" t="e">
        <f>#REF!</f>
        <v>#REF!</v>
      </c>
    </row>
    <row r="52" spans="1:12" ht="79.5" customHeight="1">
      <c r="A52" s="418" t="e">
        <f>#REF!</f>
        <v>#REF!</v>
      </c>
      <c r="B52" s="421" t="e">
        <f>#REF!</f>
        <v>#REF!</v>
      </c>
      <c r="C52" s="490" t="e">
        <f>#REF!</f>
        <v>#REF!</v>
      </c>
      <c r="D52" s="490" t="e">
        <f>#REF!</f>
        <v>#REF!</v>
      </c>
      <c r="E52" s="420" t="e">
        <f>#REF!</f>
        <v>#REF!</v>
      </c>
      <c r="F52" s="61" t="e">
        <f>#REF!</f>
        <v>#REF!</v>
      </c>
      <c r="G52" s="61" t="e">
        <f>#REF!</f>
        <v>#REF!</v>
      </c>
      <c r="H52" s="61" t="e">
        <f>#REF!</f>
        <v>#REF!</v>
      </c>
      <c r="I52" s="61" t="e">
        <f>#REF!</f>
        <v>#REF!</v>
      </c>
      <c r="J52" s="61" t="e">
        <f>#REF!</f>
        <v>#REF!</v>
      </c>
      <c r="K52" s="505" t="e">
        <f>#REF!</f>
        <v>#REF!</v>
      </c>
      <c r="L52" s="506" t="e">
        <f>#REF!</f>
        <v>#REF!</v>
      </c>
    </row>
    <row r="53" spans="1:12" ht="57.75" customHeight="1">
      <c r="A53" s="418" t="e">
        <f>#REF!</f>
        <v>#REF!</v>
      </c>
      <c r="B53" s="421" t="e">
        <f>#REF!</f>
        <v>#REF!</v>
      </c>
      <c r="C53" s="490" t="e">
        <f>#REF!</f>
        <v>#REF!</v>
      </c>
      <c r="D53" s="490" t="e">
        <f>#REF!</f>
        <v>#REF!</v>
      </c>
      <c r="E53" s="420" t="e">
        <f>#REF!</f>
        <v>#REF!</v>
      </c>
      <c r="F53" s="61" t="e">
        <f>#REF!</f>
        <v>#REF!</v>
      </c>
      <c r="G53" s="61" t="e">
        <f>#REF!</f>
        <v>#REF!</v>
      </c>
      <c r="H53" s="61" t="e">
        <f>#REF!</f>
        <v>#REF!</v>
      </c>
      <c r="I53" s="61" t="e">
        <f>#REF!</f>
        <v>#REF!</v>
      </c>
      <c r="J53" s="61" t="e">
        <f>#REF!</f>
        <v>#REF!</v>
      </c>
      <c r="K53" s="505" t="e">
        <f>#REF!</f>
        <v>#REF!</v>
      </c>
      <c r="L53" s="506" t="e">
        <f>#REF!</f>
        <v>#REF!</v>
      </c>
    </row>
    <row r="54" spans="1:12" ht="57.75" customHeight="1">
      <c r="A54" s="418" t="e">
        <f>#REF!</f>
        <v>#REF!</v>
      </c>
      <c r="B54" s="421" t="e">
        <f>#REF!</f>
        <v>#REF!</v>
      </c>
      <c r="C54" s="490" t="e">
        <f>#REF!</f>
        <v>#REF!</v>
      </c>
      <c r="D54" s="490" t="e">
        <f>#REF!</f>
        <v>#REF!</v>
      </c>
      <c r="E54" s="420" t="e">
        <f>#REF!</f>
        <v>#REF!</v>
      </c>
      <c r="F54" s="61" t="e">
        <f>#REF!</f>
        <v>#REF!</v>
      </c>
      <c r="G54" s="61" t="e">
        <f>#REF!</f>
        <v>#REF!</v>
      </c>
      <c r="H54" s="61" t="e">
        <f>#REF!</f>
        <v>#REF!</v>
      </c>
      <c r="I54" s="61" t="e">
        <f>#REF!</f>
        <v>#REF!</v>
      </c>
      <c r="J54" s="61" t="e">
        <f>#REF!</f>
        <v>#REF!</v>
      </c>
      <c r="K54" s="505" t="e">
        <f>#REF!</f>
        <v>#REF!</v>
      </c>
      <c r="L54" s="506" t="e">
        <f>#REF!</f>
        <v>#REF!</v>
      </c>
    </row>
    <row r="55" spans="1:12" ht="111" customHeight="1">
      <c r="A55" s="418" t="e">
        <f>#REF!</f>
        <v>#REF!</v>
      </c>
      <c r="B55" s="421" t="e">
        <f>#REF!</f>
        <v>#REF!</v>
      </c>
      <c r="C55" s="490" t="e">
        <f>#REF!</f>
        <v>#REF!</v>
      </c>
      <c r="D55" s="490" t="e">
        <f>#REF!</f>
        <v>#REF!</v>
      </c>
      <c r="E55" s="420" t="e">
        <f>#REF!</f>
        <v>#REF!</v>
      </c>
      <c r="F55" s="61" t="e">
        <f>#REF!</f>
        <v>#REF!</v>
      </c>
      <c r="G55" s="61" t="e">
        <f>#REF!</f>
        <v>#REF!</v>
      </c>
      <c r="H55" s="61" t="e">
        <f>#REF!</f>
        <v>#REF!</v>
      </c>
      <c r="I55" s="61" t="e">
        <f>#REF!</f>
        <v>#REF!</v>
      </c>
      <c r="J55" s="61" t="e">
        <f>#REF!</f>
        <v>#REF!</v>
      </c>
      <c r="K55" s="505" t="e">
        <f>#REF!</f>
        <v>#REF!</v>
      </c>
      <c r="L55" s="506" t="e">
        <f>#REF!</f>
        <v>#REF!</v>
      </c>
    </row>
    <row r="56" spans="1:12" ht="73.05" customHeight="1">
      <c r="A56" s="418" t="e">
        <f>#REF!</f>
        <v>#REF!</v>
      </c>
      <c r="B56" s="421" t="e">
        <f>#REF!</f>
        <v>#REF!</v>
      </c>
      <c r="C56" s="490" t="e">
        <f>#REF!</f>
        <v>#REF!</v>
      </c>
      <c r="D56" s="490" t="e">
        <f>#REF!</f>
        <v>#REF!</v>
      </c>
      <c r="E56" s="420" t="e">
        <f>#REF!</f>
        <v>#REF!</v>
      </c>
      <c r="F56" s="61" t="e">
        <f>#REF!</f>
        <v>#REF!</v>
      </c>
      <c r="G56" s="61" t="e">
        <f>#REF!</f>
        <v>#REF!</v>
      </c>
      <c r="H56" s="61" t="e">
        <f>#REF!</f>
        <v>#REF!</v>
      </c>
      <c r="I56" s="61" t="e">
        <f>#REF!</f>
        <v>#REF!</v>
      </c>
      <c r="J56" s="61" t="e">
        <f>#REF!</f>
        <v>#REF!</v>
      </c>
      <c r="K56" s="505" t="e">
        <f>#REF!</f>
        <v>#REF!</v>
      </c>
      <c r="L56" s="506" t="e">
        <f>#REF!</f>
        <v>#REF!</v>
      </c>
    </row>
    <row r="57" spans="1:12" ht="26.55" customHeight="1">
      <c r="A57" s="418" t="e">
        <f>#REF!</f>
        <v>#REF!</v>
      </c>
      <c r="B57" s="421" t="e">
        <f>#REF!</f>
        <v>#REF!</v>
      </c>
      <c r="C57" s="490" t="e">
        <f>#REF!</f>
        <v>#REF!</v>
      </c>
      <c r="D57" s="490" t="e">
        <f>#REF!</f>
        <v>#REF!</v>
      </c>
      <c r="E57" s="420" t="e">
        <f>#REF!</f>
        <v>#REF!</v>
      </c>
      <c r="F57" s="61" t="e">
        <f>#REF!</f>
        <v>#REF!</v>
      </c>
      <c r="G57" s="61" t="e">
        <f>#REF!</f>
        <v>#REF!</v>
      </c>
      <c r="H57" s="61" t="e">
        <f>#REF!</f>
        <v>#REF!</v>
      </c>
      <c r="I57" s="61" t="e">
        <f>#REF!</f>
        <v>#REF!</v>
      </c>
      <c r="J57" s="61" t="e">
        <f>#REF!</f>
        <v>#REF!</v>
      </c>
      <c r="K57" s="505" t="e">
        <f>#REF!</f>
        <v>#REF!</v>
      </c>
      <c r="L57" s="506" t="e">
        <f>#REF!</f>
        <v>#REF!</v>
      </c>
    </row>
    <row r="58" spans="1:12" ht="67.05" customHeight="1">
      <c r="A58" s="418" t="e">
        <f>#REF!</f>
        <v>#REF!</v>
      </c>
      <c r="B58" s="421" t="e">
        <f>#REF!</f>
        <v>#REF!</v>
      </c>
      <c r="C58" s="490" t="e">
        <f>#REF!</f>
        <v>#REF!</v>
      </c>
      <c r="D58" s="490" t="e">
        <f>#REF!</f>
        <v>#REF!</v>
      </c>
      <c r="E58" s="420" t="e">
        <f>#REF!</f>
        <v>#REF!</v>
      </c>
      <c r="F58" s="61" t="e">
        <f>#REF!</f>
        <v>#REF!</v>
      </c>
      <c r="G58" s="61" t="e">
        <f>#REF!</f>
        <v>#REF!</v>
      </c>
      <c r="H58" s="61" t="e">
        <f>#REF!</f>
        <v>#REF!</v>
      </c>
      <c r="I58" s="61" t="e">
        <f>#REF!</f>
        <v>#REF!</v>
      </c>
      <c r="J58" s="61" t="e">
        <f>#REF!</f>
        <v>#REF!</v>
      </c>
      <c r="K58" s="505" t="e">
        <f>#REF!</f>
        <v>#REF!</v>
      </c>
      <c r="L58" s="506" t="e">
        <f>#REF!</f>
        <v>#REF!</v>
      </c>
    </row>
    <row r="59" spans="1:12" ht="31.5" customHeight="1">
      <c r="A59" s="418" t="e">
        <f>#REF!</f>
        <v>#REF!</v>
      </c>
      <c r="B59" s="421" t="e">
        <f>#REF!</f>
        <v>#REF!</v>
      </c>
      <c r="C59" s="490" t="e">
        <f>#REF!</f>
        <v>#REF!</v>
      </c>
      <c r="D59" s="490" t="e">
        <f>#REF!</f>
        <v>#REF!</v>
      </c>
      <c r="E59" s="420" t="e">
        <f>#REF!</f>
        <v>#REF!</v>
      </c>
      <c r="F59" s="61" t="e">
        <f>#REF!</f>
        <v>#REF!</v>
      </c>
      <c r="G59" s="61" t="e">
        <f>#REF!</f>
        <v>#REF!</v>
      </c>
      <c r="H59" s="61" t="e">
        <f>#REF!</f>
        <v>#REF!</v>
      </c>
      <c r="I59" s="61" t="e">
        <f>#REF!</f>
        <v>#REF!</v>
      </c>
      <c r="J59" s="61" t="e">
        <f>#REF!</f>
        <v>#REF!</v>
      </c>
      <c r="K59" s="505" t="e">
        <f>#REF!</f>
        <v>#REF!</v>
      </c>
      <c r="L59" s="506" t="e">
        <f>#REF!</f>
        <v>#REF!</v>
      </c>
    </row>
    <row r="60" spans="1:12" ht="31.5" customHeight="1">
      <c r="A60" s="418" t="e">
        <f>#REF!</f>
        <v>#REF!</v>
      </c>
      <c r="B60" s="421" t="e">
        <f>#REF!</f>
        <v>#REF!</v>
      </c>
      <c r="C60" s="490" t="e">
        <f>#REF!</f>
        <v>#REF!</v>
      </c>
      <c r="D60" s="490" t="e">
        <f>#REF!</f>
        <v>#REF!</v>
      </c>
      <c r="E60" s="420" t="e">
        <f>#REF!</f>
        <v>#REF!</v>
      </c>
      <c r="F60" s="61" t="e">
        <f>#REF!</f>
        <v>#REF!</v>
      </c>
      <c r="G60" s="61" t="e">
        <f>#REF!</f>
        <v>#REF!</v>
      </c>
      <c r="H60" s="61" t="e">
        <f>#REF!</f>
        <v>#REF!</v>
      </c>
      <c r="I60" s="61" t="e">
        <f>#REF!</f>
        <v>#REF!</v>
      </c>
      <c r="J60" s="61" t="e">
        <f>#REF!</f>
        <v>#REF!</v>
      </c>
      <c r="K60" s="505" t="e">
        <f>#REF!</f>
        <v>#REF!</v>
      </c>
      <c r="L60" s="506" t="e">
        <f>#REF!</f>
        <v>#REF!</v>
      </c>
    </row>
    <row r="61" spans="1:12" ht="31.5" customHeight="1">
      <c r="A61" s="418" t="e">
        <f>#REF!</f>
        <v>#REF!</v>
      </c>
      <c r="B61" s="421" t="e">
        <f>#REF!</f>
        <v>#REF!</v>
      </c>
      <c r="C61" s="490" t="e">
        <f>#REF!</f>
        <v>#REF!</v>
      </c>
      <c r="D61" s="490" t="e">
        <f>#REF!</f>
        <v>#REF!</v>
      </c>
      <c r="E61" s="420" t="e">
        <f>#REF!</f>
        <v>#REF!</v>
      </c>
      <c r="F61" s="61" t="e">
        <f>#REF!</f>
        <v>#REF!</v>
      </c>
      <c r="G61" s="61" t="e">
        <f>#REF!</f>
        <v>#REF!</v>
      </c>
      <c r="H61" s="61" t="e">
        <f>#REF!</f>
        <v>#REF!</v>
      </c>
      <c r="I61" s="61" t="e">
        <f>#REF!</f>
        <v>#REF!</v>
      </c>
      <c r="J61" s="61" t="e">
        <f>#REF!</f>
        <v>#REF!</v>
      </c>
      <c r="K61" s="505" t="e">
        <f>#REF!</f>
        <v>#REF!</v>
      </c>
      <c r="L61" s="506" t="e">
        <f>#REF!</f>
        <v>#REF!</v>
      </c>
    </row>
    <row r="62" spans="1:12" ht="29.55" customHeight="1">
      <c r="A62" s="418" t="e">
        <f>#REF!</f>
        <v>#REF!</v>
      </c>
      <c r="B62" s="421" t="e">
        <f>#REF!</f>
        <v>#REF!</v>
      </c>
      <c r="C62" s="490" t="e">
        <f>#REF!</f>
        <v>#REF!</v>
      </c>
      <c r="D62" s="490" t="e">
        <f>#REF!</f>
        <v>#REF!</v>
      </c>
      <c r="E62" s="420" t="e">
        <f>#REF!</f>
        <v>#REF!</v>
      </c>
      <c r="F62" s="61" t="e">
        <f>#REF!</f>
        <v>#REF!</v>
      </c>
      <c r="G62" s="61" t="e">
        <f>#REF!</f>
        <v>#REF!</v>
      </c>
      <c r="H62" s="61" t="e">
        <f>#REF!</f>
        <v>#REF!</v>
      </c>
      <c r="I62" s="61" t="e">
        <f>#REF!</f>
        <v>#REF!</v>
      </c>
      <c r="J62" s="61" t="e">
        <f>#REF!</f>
        <v>#REF!</v>
      </c>
      <c r="K62" s="505" t="e">
        <f>#REF!</f>
        <v>#REF!</v>
      </c>
      <c r="L62" s="506" t="e">
        <f>#REF!</f>
        <v>#REF!</v>
      </c>
    </row>
    <row r="63" spans="1:12" ht="52.5" customHeight="1">
      <c r="A63" s="418" t="e">
        <f>#REF!</f>
        <v>#REF!</v>
      </c>
      <c r="B63" s="421" t="e">
        <f>#REF!</f>
        <v>#REF!</v>
      </c>
      <c r="C63" s="490" t="e">
        <f>#REF!</f>
        <v>#REF!</v>
      </c>
      <c r="D63" s="490" t="e">
        <f>#REF!</f>
        <v>#REF!</v>
      </c>
      <c r="E63" s="420" t="e">
        <f>#REF!</f>
        <v>#REF!</v>
      </c>
      <c r="F63" s="61" t="e">
        <f>#REF!</f>
        <v>#REF!</v>
      </c>
      <c r="G63" s="61" t="e">
        <f>#REF!</f>
        <v>#REF!</v>
      </c>
      <c r="H63" s="61" t="e">
        <f>#REF!</f>
        <v>#REF!</v>
      </c>
      <c r="I63" s="61" t="e">
        <f>#REF!</f>
        <v>#REF!</v>
      </c>
      <c r="J63" s="61" t="e">
        <f>#REF!</f>
        <v>#REF!</v>
      </c>
      <c r="K63" s="505" t="e">
        <f>#REF!</f>
        <v>#REF!</v>
      </c>
      <c r="L63" s="506" t="e">
        <f>#REF!</f>
        <v>#REF!</v>
      </c>
    </row>
    <row r="64" spans="1:12" ht="54.75" customHeight="1">
      <c r="A64" s="418" t="e">
        <f>#REF!</f>
        <v>#REF!</v>
      </c>
      <c r="B64" s="421" t="e">
        <f>#REF!</f>
        <v>#REF!</v>
      </c>
      <c r="C64" s="490" t="e">
        <f>#REF!</f>
        <v>#REF!</v>
      </c>
      <c r="D64" s="490" t="e">
        <f>#REF!</f>
        <v>#REF!</v>
      </c>
      <c r="E64" s="420" t="e">
        <f>#REF!</f>
        <v>#REF!</v>
      </c>
      <c r="F64" s="61" t="e">
        <f>#REF!</f>
        <v>#REF!</v>
      </c>
      <c r="G64" s="61" t="e">
        <f>#REF!</f>
        <v>#REF!</v>
      </c>
      <c r="H64" s="61" t="e">
        <f>#REF!</f>
        <v>#REF!</v>
      </c>
      <c r="I64" s="61" t="e">
        <f>#REF!</f>
        <v>#REF!</v>
      </c>
      <c r="J64" s="61" t="e">
        <f>#REF!</f>
        <v>#REF!</v>
      </c>
      <c r="K64" s="505" t="e">
        <f>#REF!</f>
        <v>#REF!</v>
      </c>
      <c r="L64" s="506" t="e">
        <f>#REF!</f>
        <v>#REF!</v>
      </c>
    </row>
    <row r="65" spans="1:12" ht="54.75" customHeight="1">
      <c r="A65" s="418" t="e">
        <f>#REF!</f>
        <v>#REF!</v>
      </c>
      <c r="B65" s="421" t="e">
        <f>#REF!</f>
        <v>#REF!</v>
      </c>
      <c r="C65" s="490" t="e">
        <f>#REF!</f>
        <v>#REF!</v>
      </c>
      <c r="D65" s="490" t="e">
        <f>#REF!</f>
        <v>#REF!</v>
      </c>
      <c r="E65" s="420" t="e">
        <f>#REF!</f>
        <v>#REF!</v>
      </c>
      <c r="F65" s="61" t="e">
        <f>#REF!</f>
        <v>#REF!</v>
      </c>
      <c r="G65" s="61" t="e">
        <f>#REF!</f>
        <v>#REF!</v>
      </c>
      <c r="H65" s="61" t="e">
        <f>#REF!</f>
        <v>#REF!</v>
      </c>
      <c r="I65" s="61" t="e">
        <f>#REF!</f>
        <v>#REF!</v>
      </c>
      <c r="J65" s="61" t="e">
        <f>#REF!</f>
        <v>#REF!</v>
      </c>
      <c r="K65" s="505" t="e">
        <f>#REF!</f>
        <v>#REF!</v>
      </c>
      <c r="L65" s="506" t="e">
        <f>#REF!</f>
        <v>#REF!</v>
      </c>
    </row>
    <row r="66" spans="1:12" ht="54.75" customHeight="1">
      <c r="A66" s="418" t="e">
        <f>#REF!</f>
        <v>#REF!</v>
      </c>
      <c r="B66" s="421" t="e">
        <f>#REF!</f>
        <v>#REF!</v>
      </c>
      <c r="C66" s="490" t="e">
        <f>#REF!</f>
        <v>#REF!</v>
      </c>
      <c r="D66" s="490" t="e">
        <f>#REF!</f>
        <v>#REF!</v>
      </c>
      <c r="E66" s="420" t="e">
        <f>#REF!</f>
        <v>#REF!</v>
      </c>
      <c r="F66" s="61" t="e">
        <f>#REF!</f>
        <v>#REF!</v>
      </c>
      <c r="G66" s="61" t="e">
        <f>#REF!</f>
        <v>#REF!</v>
      </c>
      <c r="H66" s="61" t="e">
        <f>#REF!</f>
        <v>#REF!</v>
      </c>
      <c r="I66" s="61" t="e">
        <f>#REF!</f>
        <v>#REF!</v>
      </c>
      <c r="J66" s="61" t="e">
        <f>#REF!</f>
        <v>#REF!</v>
      </c>
      <c r="K66" s="505" t="e">
        <f>#REF!</f>
        <v>#REF!</v>
      </c>
      <c r="L66" s="506" t="e">
        <f>#REF!</f>
        <v>#REF!</v>
      </c>
    </row>
    <row r="67" spans="1:12" ht="54.75" customHeight="1">
      <c r="A67" s="418" t="e">
        <f>#REF!</f>
        <v>#REF!</v>
      </c>
      <c r="B67" s="421" t="e">
        <f>#REF!</f>
        <v>#REF!</v>
      </c>
      <c r="C67" s="490" t="e">
        <f>#REF!</f>
        <v>#REF!</v>
      </c>
      <c r="D67" s="490" t="e">
        <f>#REF!</f>
        <v>#REF!</v>
      </c>
      <c r="E67" s="420" t="e">
        <f>#REF!</f>
        <v>#REF!</v>
      </c>
      <c r="F67" s="61" t="e">
        <f>#REF!</f>
        <v>#REF!</v>
      </c>
      <c r="G67" s="61" t="e">
        <f>#REF!</f>
        <v>#REF!</v>
      </c>
      <c r="H67" s="61" t="e">
        <f>#REF!</f>
        <v>#REF!</v>
      </c>
      <c r="I67" s="61" t="e">
        <f>#REF!</f>
        <v>#REF!</v>
      </c>
      <c r="J67" s="61" t="e">
        <f>#REF!</f>
        <v>#REF!</v>
      </c>
      <c r="K67" s="505" t="e">
        <f>#REF!</f>
        <v>#REF!</v>
      </c>
      <c r="L67" s="506" t="e">
        <f>#REF!</f>
        <v>#REF!</v>
      </c>
    </row>
    <row r="68" spans="1:12" ht="54.75" customHeight="1">
      <c r="A68" s="418" t="e">
        <f>#REF!</f>
        <v>#REF!</v>
      </c>
      <c r="B68" s="421" t="e">
        <f>#REF!</f>
        <v>#REF!</v>
      </c>
      <c r="C68" s="490" t="e">
        <f>#REF!</f>
        <v>#REF!</v>
      </c>
      <c r="D68" s="490" t="e">
        <f>#REF!</f>
        <v>#REF!</v>
      </c>
      <c r="E68" s="420" t="e">
        <f>#REF!</f>
        <v>#REF!</v>
      </c>
      <c r="F68" s="61" t="e">
        <f>#REF!</f>
        <v>#REF!</v>
      </c>
      <c r="G68" s="61" t="e">
        <f>#REF!</f>
        <v>#REF!</v>
      </c>
      <c r="H68" s="61" t="e">
        <f>#REF!</f>
        <v>#REF!</v>
      </c>
      <c r="I68" s="61" t="e">
        <f>#REF!</f>
        <v>#REF!</v>
      </c>
      <c r="J68" s="61" t="e">
        <f>#REF!</f>
        <v>#REF!</v>
      </c>
      <c r="K68" s="505" t="e">
        <f>#REF!</f>
        <v>#REF!</v>
      </c>
      <c r="L68" s="506" t="e">
        <f>#REF!</f>
        <v>#REF!</v>
      </c>
    </row>
    <row r="69" spans="1:12" ht="54.75" customHeight="1">
      <c r="A69" s="418" t="e">
        <f>#REF!</f>
        <v>#REF!</v>
      </c>
      <c r="B69" s="421" t="e">
        <f>#REF!</f>
        <v>#REF!</v>
      </c>
      <c r="C69" s="490" t="e">
        <f>#REF!</f>
        <v>#REF!</v>
      </c>
      <c r="D69" s="490" t="e">
        <f>#REF!</f>
        <v>#REF!</v>
      </c>
      <c r="E69" s="420" t="e">
        <f>#REF!</f>
        <v>#REF!</v>
      </c>
      <c r="F69" s="61" t="e">
        <f>#REF!</f>
        <v>#REF!</v>
      </c>
      <c r="G69" s="61" t="e">
        <f>#REF!</f>
        <v>#REF!</v>
      </c>
      <c r="H69" s="61" t="e">
        <f>#REF!</f>
        <v>#REF!</v>
      </c>
      <c r="I69" s="61" t="e">
        <f>#REF!</f>
        <v>#REF!</v>
      </c>
      <c r="J69" s="61" t="e">
        <f>#REF!</f>
        <v>#REF!</v>
      </c>
      <c r="K69" s="505" t="e">
        <f>#REF!</f>
        <v>#REF!</v>
      </c>
      <c r="L69" s="506" t="e">
        <f>#REF!</f>
        <v>#REF!</v>
      </c>
    </row>
    <row r="70" spans="1:12" ht="54.75" customHeight="1">
      <c r="A70" s="418" t="e">
        <f>#REF!</f>
        <v>#REF!</v>
      </c>
      <c r="B70" s="421" t="e">
        <f>#REF!</f>
        <v>#REF!</v>
      </c>
      <c r="C70" s="490" t="e">
        <f>#REF!</f>
        <v>#REF!</v>
      </c>
      <c r="D70" s="490" t="e">
        <f>#REF!</f>
        <v>#REF!</v>
      </c>
      <c r="E70" s="420" t="e">
        <f>#REF!</f>
        <v>#REF!</v>
      </c>
      <c r="F70" s="61" t="e">
        <f>#REF!</f>
        <v>#REF!</v>
      </c>
      <c r="G70" s="61" t="e">
        <f>#REF!</f>
        <v>#REF!</v>
      </c>
      <c r="H70" s="61" t="e">
        <f>#REF!</f>
        <v>#REF!</v>
      </c>
      <c r="I70" s="61" t="e">
        <f>#REF!</f>
        <v>#REF!</v>
      </c>
      <c r="J70" s="61" t="e">
        <f>#REF!</f>
        <v>#REF!</v>
      </c>
      <c r="K70" s="505" t="e">
        <f>#REF!</f>
        <v>#REF!</v>
      </c>
      <c r="L70" s="506" t="e">
        <f>#REF!</f>
        <v>#REF!</v>
      </c>
    </row>
    <row r="71" spans="1:12" ht="54.75" customHeight="1">
      <c r="A71" s="418" t="e">
        <f>#REF!</f>
        <v>#REF!</v>
      </c>
      <c r="B71" s="421" t="e">
        <f>#REF!</f>
        <v>#REF!</v>
      </c>
      <c r="C71" s="490" t="e">
        <f>#REF!</f>
        <v>#REF!</v>
      </c>
      <c r="D71" s="490" t="e">
        <f>#REF!</f>
        <v>#REF!</v>
      </c>
      <c r="E71" s="420" t="e">
        <f>#REF!</f>
        <v>#REF!</v>
      </c>
      <c r="F71" s="61" t="e">
        <f>#REF!</f>
        <v>#REF!</v>
      </c>
      <c r="G71" s="61" t="e">
        <f>#REF!</f>
        <v>#REF!</v>
      </c>
      <c r="H71" s="61" t="e">
        <f>#REF!</f>
        <v>#REF!</v>
      </c>
      <c r="I71" s="61" t="e">
        <f>#REF!</f>
        <v>#REF!</v>
      </c>
      <c r="J71" s="61" t="e">
        <f>#REF!</f>
        <v>#REF!</v>
      </c>
      <c r="K71" s="505" t="e">
        <f>#REF!</f>
        <v>#REF!</v>
      </c>
      <c r="L71" s="506" t="e">
        <f>#REF!</f>
        <v>#REF!</v>
      </c>
    </row>
    <row r="72" spans="1:12" ht="54.75" customHeight="1">
      <c r="A72" s="418" t="e">
        <f>#REF!</f>
        <v>#REF!</v>
      </c>
      <c r="B72" s="421" t="e">
        <f>#REF!</f>
        <v>#REF!</v>
      </c>
      <c r="C72" s="490" t="e">
        <f>#REF!</f>
        <v>#REF!</v>
      </c>
      <c r="D72" s="490" t="e">
        <f>#REF!</f>
        <v>#REF!</v>
      </c>
      <c r="E72" s="420" t="e">
        <f>#REF!</f>
        <v>#REF!</v>
      </c>
      <c r="F72" s="61" t="e">
        <f>#REF!</f>
        <v>#REF!</v>
      </c>
      <c r="G72" s="61" t="e">
        <f>#REF!</f>
        <v>#REF!</v>
      </c>
      <c r="H72" s="61" t="e">
        <f>#REF!</f>
        <v>#REF!</v>
      </c>
      <c r="I72" s="61" t="e">
        <f>#REF!</f>
        <v>#REF!</v>
      </c>
      <c r="J72" s="61" t="e">
        <f>#REF!</f>
        <v>#REF!</v>
      </c>
      <c r="K72" s="505" t="e">
        <f>#REF!</f>
        <v>#REF!</v>
      </c>
      <c r="L72" s="506" t="e">
        <f>#REF!</f>
        <v>#REF!</v>
      </c>
    </row>
    <row r="73" spans="1:12" ht="54.75" customHeight="1">
      <c r="A73" s="418" t="e">
        <f>#REF!</f>
        <v>#REF!</v>
      </c>
      <c r="B73" s="421" t="e">
        <f>#REF!</f>
        <v>#REF!</v>
      </c>
      <c r="C73" s="490" t="e">
        <f>#REF!</f>
        <v>#REF!</v>
      </c>
      <c r="D73" s="490" t="e">
        <f>#REF!</f>
        <v>#REF!</v>
      </c>
      <c r="E73" s="420" t="e">
        <f>#REF!</f>
        <v>#REF!</v>
      </c>
      <c r="F73" s="61" t="e">
        <f>#REF!</f>
        <v>#REF!</v>
      </c>
      <c r="G73" s="61" t="e">
        <f>#REF!</f>
        <v>#REF!</v>
      </c>
      <c r="H73" s="61" t="e">
        <f>#REF!</f>
        <v>#REF!</v>
      </c>
      <c r="I73" s="61" t="e">
        <f>#REF!</f>
        <v>#REF!</v>
      </c>
      <c r="J73" s="61" t="e">
        <f>#REF!</f>
        <v>#REF!</v>
      </c>
      <c r="K73" s="505" t="e">
        <f>#REF!</f>
        <v>#REF!</v>
      </c>
      <c r="L73" s="506" t="e">
        <f>#REF!</f>
        <v>#REF!</v>
      </c>
    </row>
    <row r="74" spans="1:12" ht="54.75" customHeight="1">
      <c r="A74" s="418" t="e">
        <f>#REF!</f>
        <v>#REF!</v>
      </c>
      <c r="B74" s="421" t="e">
        <f>#REF!</f>
        <v>#REF!</v>
      </c>
      <c r="C74" s="490" t="e">
        <f>#REF!</f>
        <v>#REF!</v>
      </c>
      <c r="D74" s="490" t="e">
        <f>#REF!</f>
        <v>#REF!</v>
      </c>
      <c r="E74" s="420" t="e">
        <f>#REF!</f>
        <v>#REF!</v>
      </c>
      <c r="F74" s="61" t="e">
        <f>#REF!</f>
        <v>#REF!</v>
      </c>
      <c r="G74" s="61" t="e">
        <f>#REF!</f>
        <v>#REF!</v>
      </c>
      <c r="H74" s="61" t="e">
        <f>#REF!</f>
        <v>#REF!</v>
      </c>
      <c r="I74" s="61" t="e">
        <f>#REF!</f>
        <v>#REF!</v>
      </c>
      <c r="J74" s="61" t="e">
        <f>#REF!</f>
        <v>#REF!</v>
      </c>
      <c r="K74" s="505" t="e">
        <f>#REF!</f>
        <v>#REF!</v>
      </c>
      <c r="L74" s="506" t="e">
        <f>#REF!</f>
        <v>#REF!</v>
      </c>
    </row>
    <row r="75" spans="1:12" ht="54.75" customHeight="1">
      <c r="A75" s="418" t="e">
        <f>#REF!</f>
        <v>#REF!</v>
      </c>
      <c r="B75" s="421" t="e">
        <f>#REF!</f>
        <v>#REF!</v>
      </c>
      <c r="C75" s="490" t="e">
        <f>#REF!</f>
        <v>#REF!</v>
      </c>
      <c r="D75" s="490" t="e">
        <f>#REF!</f>
        <v>#REF!</v>
      </c>
      <c r="E75" s="420" t="e">
        <f>#REF!</f>
        <v>#REF!</v>
      </c>
      <c r="F75" s="61" t="e">
        <f>#REF!</f>
        <v>#REF!</v>
      </c>
      <c r="G75" s="61" t="e">
        <f>#REF!</f>
        <v>#REF!</v>
      </c>
      <c r="H75" s="61" t="e">
        <f>#REF!</f>
        <v>#REF!</v>
      </c>
      <c r="I75" s="61" t="e">
        <f>#REF!</f>
        <v>#REF!</v>
      </c>
      <c r="J75" s="61" t="e">
        <f>#REF!</f>
        <v>#REF!</v>
      </c>
      <c r="K75" s="505" t="e">
        <f>#REF!</f>
        <v>#REF!</v>
      </c>
      <c r="L75" s="506" t="e">
        <f>#REF!</f>
        <v>#REF!</v>
      </c>
    </row>
    <row r="76" spans="1:12" ht="54.75" customHeight="1">
      <c r="A76" s="418" t="e">
        <f>#REF!</f>
        <v>#REF!</v>
      </c>
      <c r="B76" s="421" t="e">
        <f>#REF!</f>
        <v>#REF!</v>
      </c>
      <c r="C76" s="490" t="e">
        <f>#REF!</f>
        <v>#REF!</v>
      </c>
      <c r="D76" s="490" t="e">
        <f>#REF!</f>
        <v>#REF!</v>
      </c>
      <c r="E76" s="420" t="e">
        <f>#REF!</f>
        <v>#REF!</v>
      </c>
      <c r="F76" s="61" t="e">
        <f>#REF!</f>
        <v>#REF!</v>
      </c>
      <c r="G76" s="61" t="e">
        <f>#REF!</f>
        <v>#REF!</v>
      </c>
      <c r="H76" s="61" t="e">
        <f>#REF!</f>
        <v>#REF!</v>
      </c>
      <c r="I76" s="61" t="e">
        <f>#REF!</f>
        <v>#REF!</v>
      </c>
      <c r="J76" s="61" t="e">
        <f>#REF!</f>
        <v>#REF!</v>
      </c>
      <c r="K76" s="505" t="e">
        <f>#REF!</f>
        <v>#REF!</v>
      </c>
      <c r="L76" s="506" t="e">
        <f>#REF!</f>
        <v>#REF!</v>
      </c>
    </row>
    <row r="77" spans="1:12" ht="54.75" customHeight="1">
      <c r="A77" s="418" t="e">
        <f>#REF!</f>
        <v>#REF!</v>
      </c>
      <c r="B77" s="421" t="e">
        <f>#REF!</f>
        <v>#REF!</v>
      </c>
      <c r="C77" s="490" t="e">
        <f>#REF!</f>
        <v>#REF!</v>
      </c>
      <c r="D77" s="490" t="e">
        <f>#REF!</f>
        <v>#REF!</v>
      </c>
      <c r="E77" s="420" t="e">
        <f>#REF!</f>
        <v>#REF!</v>
      </c>
      <c r="F77" s="61" t="e">
        <f>#REF!</f>
        <v>#REF!</v>
      </c>
      <c r="G77" s="61" t="e">
        <f>#REF!</f>
        <v>#REF!</v>
      </c>
      <c r="H77" s="61" t="e">
        <f>#REF!</f>
        <v>#REF!</v>
      </c>
      <c r="I77" s="61" t="e">
        <f>#REF!</f>
        <v>#REF!</v>
      </c>
      <c r="J77" s="61" t="e">
        <f>#REF!</f>
        <v>#REF!</v>
      </c>
      <c r="K77" s="505" t="e">
        <f>#REF!</f>
        <v>#REF!</v>
      </c>
      <c r="L77" s="506" t="e">
        <f>#REF!</f>
        <v>#REF!</v>
      </c>
    </row>
    <row r="78" spans="1:12" ht="54.75" customHeight="1">
      <c r="A78" s="418" t="e">
        <f>#REF!</f>
        <v>#REF!</v>
      </c>
      <c r="B78" s="421" t="e">
        <f>#REF!</f>
        <v>#REF!</v>
      </c>
      <c r="C78" s="490" t="e">
        <f>#REF!</f>
        <v>#REF!</v>
      </c>
      <c r="D78" s="490" t="e">
        <f>#REF!</f>
        <v>#REF!</v>
      </c>
      <c r="E78" s="420" t="e">
        <f>#REF!</f>
        <v>#REF!</v>
      </c>
      <c r="F78" s="61" t="e">
        <f>#REF!</f>
        <v>#REF!</v>
      </c>
      <c r="G78" s="61" t="e">
        <f>#REF!</f>
        <v>#REF!</v>
      </c>
      <c r="H78" s="61" t="e">
        <f>#REF!</f>
        <v>#REF!</v>
      </c>
      <c r="I78" s="61" t="e">
        <f>#REF!</f>
        <v>#REF!</v>
      </c>
      <c r="J78" s="61" t="e">
        <f>#REF!</f>
        <v>#REF!</v>
      </c>
      <c r="K78" s="505" t="e">
        <f>#REF!</f>
        <v>#REF!</v>
      </c>
      <c r="L78" s="506" t="e">
        <f>#REF!</f>
        <v>#REF!</v>
      </c>
    </row>
    <row r="79" spans="1:12" ht="34.5" customHeight="1">
      <c r="A79" s="418" t="e">
        <f>#REF!</f>
        <v>#REF!</v>
      </c>
      <c r="B79" s="421" t="e">
        <f>#REF!</f>
        <v>#REF!</v>
      </c>
      <c r="C79" s="490" t="e">
        <f>#REF!</f>
        <v>#REF!</v>
      </c>
      <c r="D79" s="490" t="e">
        <f>#REF!</f>
        <v>#REF!</v>
      </c>
      <c r="E79" s="420" t="e">
        <f>#REF!</f>
        <v>#REF!</v>
      </c>
      <c r="F79" s="61" t="e">
        <f>#REF!</f>
        <v>#REF!</v>
      </c>
      <c r="G79" s="61" t="e">
        <f>#REF!</f>
        <v>#REF!</v>
      </c>
      <c r="H79" s="61" t="e">
        <f>#REF!</f>
        <v>#REF!</v>
      </c>
      <c r="I79" s="61" t="e">
        <f>#REF!</f>
        <v>#REF!</v>
      </c>
      <c r="J79" s="61" t="e">
        <f>#REF!</f>
        <v>#REF!</v>
      </c>
      <c r="K79" s="505" t="e">
        <f>#REF!</f>
        <v>#REF!</v>
      </c>
      <c r="L79" s="506" t="e">
        <f>#REF!</f>
        <v>#REF!</v>
      </c>
    </row>
    <row r="80" spans="1:12" ht="31.05" customHeight="1">
      <c r="A80" s="418" t="e">
        <f>#REF!</f>
        <v>#REF!</v>
      </c>
      <c r="B80" s="421" t="e">
        <f>#REF!</f>
        <v>#REF!</v>
      </c>
      <c r="C80" s="490" t="e">
        <f>#REF!</f>
        <v>#REF!</v>
      </c>
      <c r="D80" s="490" t="e">
        <f>#REF!</f>
        <v>#REF!</v>
      </c>
      <c r="E80" s="420" t="e">
        <f>#REF!</f>
        <v>#REF!</v>
      </c>
      <c r="F80" s="61" t="e">
        <f>#REF!</f>
        <v>#REF!</v>
      </c>
      <c r="G80" s="61" t="e">
        <f>#REF!</f>
        <v>#REF!</v>
      </c>
      <c r="H80" s="61" t="e">
        <f>#REF!</f>
        <v>#REF!</v>
      </c>
      <c r="I80" s="61" t="e">
        <f>#REF!</f>
        <v>#REF!</v>
      </c>
      <c r="J80" s="61" t="e">
        <f>#REF!</f>
        <v>#REF!</v>
      </c>
      <c r="K80" s="505" t="e">
        <f>#REF!</f>
        <v>#REF!</v>
      </c>
      <c r="L80" s="506" t="e">
        <f>#REF!</f>
        <v>#REF!</v>
      </c>
    </row>
    <row r="81" spans="1:12" ht="40.049999999999997" customHeight="1">
      <c r="A81" s="418" t="e">
        <f>#REF!</f>
        <v>#REF!</v>
      </c>
      <c r="B81" s="421" t="e">
        <f>#REF!</f>
        <v>#REF!</v>
      </c>
      <c r="C81" s="490" t="e">
        <f>#REF!</f>
        <v>#REF!</v>
      </c>
      <c r="D81" s="490" t="e">
        <f>#REF!</f>
        <v>#REF!</v>
      </c>
      <c r="E81" s="420" t="e">
        <f>#REF!</f>
        <v>#REF!</v>
      </c>
      <c r="F81" s="61" t="e">
        <f>#REF!</f>
        <v>#REF!</v>
      </c>
      <c r="G81" s="61" t="e">
        <f>#REF!</f>
        <v>#REF!</v>
      </c>
      <c r="H81" s="61" t="e">
        <f>#REF!</f>
        <v>#REF!</v>
      </c>
      <c r="I81" s="61" t="e">
        <f>#REF!</f>
        <v>#REF!</v>
      </c>
      <c r="J81" s="61" t="e">
        <f>#REF!</f>
        <v>#REF!</v>
      </c>
      <c r="K81" s="505" t="e">
        <f>#REF!</f>
        <v>#REF!</v>
      </c>
      <c r="L81" s="506" t="e">
        <f>#REF!</f>
        <v>#REF!</v>
      </c>
    </row>
    <row r="82" spans="1:12" ht="35.549999999999997" customHeight="1">
      <c r="A82" s="418" t="e">
        <f>#REF!</f>
        <v>#REF!</v>
      </c>
      <c r="B82" s="421" t="e">
        <f>#REF!</f>
        <v>#REF!</v>
      </c>
      <c r="C82" s="490" t="e">
        <f>#REF!</f>
        <v>#REF!</v>
      </c>
      <c r="D82" s="490" t="e">
        <f>#REF!</f>
        <v>#REF!</v>
      </c>
      <c r="E82" s="420" t="e">
        <f>#REF!</f>
        <v>#REF!</v>
      </c>
      <c r="F82" s="61" t="e">
        <f>#REF!</f>
        <v>#REF!</v>
      </c>
      <c r="G82" s="61" t="e">
        <f>#REF!</f>
        <v>#REF!</v>
      </c>
      <c r="H82" s="61" t="e">
        <f>#REF!</f>
        <v>#REF!</v>
      </c>
      <c r="I82" s="61" t="e">
        <f>#REF!</f>
        <v>#REF!</v>
      </c>
      <c r="J82" s="61" t="e">
        <f>#REF!</f>
        <v>#REF!</v>
      </c>
      <c r="K82" s="505" t="e">
        <f>#REF!</f>
        <v>#REF!</v>
      </c>
      <c r="L82" s="506" t="e">
        <f>#REF!</f>
        <v>#REF!</v>
      </c>
    </row>
    <row r="83" spans="1:12" ht="33" customHeight="1">
      <c r="A83" s="418" t="e">
        <f>#REF!</f>
        <v>#REF!</v>
      </c>
      <c r="B83" s="421" t="e">
        <f>#REF!</f>
        <v>#REF!</v>
      </c>
      <c r="C83" s="490" t="e">
        <f>#REF!</f>
        <v>#REF!</v>
      </c>
      <c r="D83" s="490" t="e">
        <f>#REF!</f>
        <v>#REF!</v>
      </c>
      <c r="E83" s="420" t="e">
        <f>#REF!</f>
        <v>#REF!</v>
      </c>
      <c r="F83" s="61" t="e">
        <f>#REF!</f>
        <v>#REF!</v>
      </c>
      <c r="G83" s="61" t="e">
        <f>#REF!</f>
        <v>#REF!</v>
      </c>
      <c r="H83" s="61" t="e">
        <f>#REF!</f>
        <v>#REF!</v>
      </c>
      <c r="I83" s="61" t="e">
        <f>#REF!</f>
        <v>#REF!</v>
      </c>
      <c r="J83" s="61" t="e">
        <f>#REF!</f>
        <v>#REF!</v>
      </c>
      <c r="K83" s="505" t="e">
        <f>#REF!</f>
        <v>#REF!</v>
      </c>
      <c r="L83" s="506" t="e">
        <f>#REF!</f>
        <v>#REF!</v>
      </c>
    </row>
    <row r="84" spans="1:12" ht="32.1" customHeight="1">
      <c r="A84" s="418" t="e">
        <f>#REF!</f>
        <v>#REF!</v>
      </c>
      <c r="B84" s="421" t="e">
        <f>#REF!</f>
        <v>#REF!</v>
      </c>
      <c r="C84" s="490" t="e">
        <f>#REF!</f>
        <v>#REF!</v>
      </c>
      <c r="D84" s="490" t="e">
        <f>#REF!</f>
        <v>#REF!</v>
      </c>
      <c r="E84" s="420" t="e">
        <f>#REF!</f>
        <v>#REF!</v>
      </c>
      <c r="F84" s="61" t="e">
        <f>#REF!</f>
        <v>#REF!</v>
      </c>
      <c r="G84" s="61" t="e">
        <f>#REF!</f>
        <v>#REF!</v>
      </c>
      <c r="H84" s="61" t="e">
        <f>#REF!</f>
        <v>#REF!</v>
      </c>
      <c r="I84" s="61" t="e">
        <f>#REF!</f>
        <v>#REF!</v>
      </c>
      <c r="J84" s="61" t="e">
        <f>#REF!</f>
        <v>#REF!</v>
      </c>
      <c r="K84" s="505" t="e">
        <f>#REF!</f>
        <v>#REF!</v>
      </c>
      <c r="L84" s="506" t="e">
        <f>#REF!</f>
        <v>#REF!</v>
      </c>
    </row>
    <row r="85" spans="1:12" ht="34.049999999999997" customHeight="1">
      <c r="A85" s="418" t="e">
        <f>#REF!</f>
        <v>#REF!</v>
      </c>
      <c r="B85" s="421" t="e">
        <f>#REF!</f>
        <v>#REF!</v>
      </c>
      <c r="C85" s="490" t="e">
        <f>#REF!</f>
        <v>#REF!</v>
      </c>
      <c r="D85" s="490" t="e">
        <f>#REF!</f>
        <v>#REF!</v>
      </c>
      <c r="E85" s="420" t="e">
        <f>#REF!</f>
        <v>#REF!</v>
      </c>
      <c r="F85" s="61" t="e">
        <f>#REF!</f>
        <v>#REF!</v>
      </c>
      <c r="G85" s="61" t="e">
        <f>#REF!</f>
        <v>#REF!</v>
      </c>
      <c r="H85" s="61" t="e">
        <f>#REF!</f>
        <v>#REF!</v>
      </c>
      <c r="I85" s="61" t="e">
        <f>#REF!</f>
        <v>#REF!</v>
      </c>
      <c r="J85" s="61" t="e">
        <f>#REF!</f>
        <v>#REF!</v>
      </c>
      <c r="K85" s="505" t="e">
        <f>#REF!</f>
        <v>#REF!</v>
      </c>
      <c r="L85" s="506" t="e">
        <f>#REF!</f>
        <v>#REF!</v>
      </c>
    </row>
    <row r="86" spans="1:12" ht="21" customHeight="1">
      <c r="A86" s="418" t="e">
        <f>#REF!</f>
        <v>#REF!</v>
      </c>
      <c r="B86" s="421" t="e">
        <f>#REF!</f>
        <v>#REF!</v>
      </c>
      <c r="C86" s="490" t="e">
        <f>#REF!</f>
        <v>#REF!</v>
      </c>
      <c r="D86" s="490" t="e">
        <f>#REF!</f>
        <v>#REF!</v>
      </c>
      <c r="E86" s="420" t="e">
        <f>#REF!</f>
        <v>#REF!</v>
      </c>
      <c r="F86" s="61" t="e">
        <f>#REF!</f>
        <v>#REF!</v>
      </c>
      <c r="G86" s="61" t="e">
        <f>#REF!</f>
        <v>#REF!</v>
      </c>
      <c r="H86" s="61" t="e">
        <f>#REF!</f>
        <v>#REF!</v>
      </c>
      <c r="I86" s="61" t="e">
        <f>#REF!</f>
        <v>#REF!</v>
      </c>
      <c r="J86" s="61" t="e">
        <f>#REF!</f>
        <v>#REF!</v>
      </c>
      <c r="K86" s="505" t="e">
        <f>#REF!</f>
        <v>#REF!</v>
      </c>
      <c r="L86" s="506" t="e">
        <f>#REF!</f>
        <v>#REF!</v>
      </c>
    </row>
    <row r="87" spans="1:12" ht="43.05" customHeight="1">
      <c r="A87" s="418" t="e">
        <f>#REF!</f>
        <v>#REF!</v>
      </c>
      <c r="B87" s="421" t="e">
        <f>#REF!</f>
        <v>#REF!</v>
      </c>
      <c r="C87" s="490" t="e">
        <f>#REF!</f>
        <v>#REF!</v>
      </c>
      <c r="D87" s="490" t="e">
        <f>#REF!</f>
        <v>#REF!</v>
      </c>
      <c r="E87" s="420" t="e">
        <f>#REF!</f>
        <v>#REF!</v>
      </c>
      <c r="F87" s="61" t="e">
        <f>#REF!</f>
        <v>#REF!</v>
      </c>
      <c r="G87" s="61" t="e">
        <f>#REF!</f>
        <v>#REF!</v>
      </c>
      <c r="H87" s="61" t="e">
        <f>#REF!</f>
        <v>#REF!</v>
      </c>
      <c r="I87" s="61" t="e">
        <f>#REF!</f>
        <v>#REF!</v>
      </c>
      <c r="J87" s="61" t="e">
        <f>#REF!</f>
        <v>#REF!</v>
      </c>
      <c r="K87" s="505" t="e">
        <f>#REF!</f>
        <v>#REF!</v>
      </c>
      <c r="L87" s="506" t="e">
        <f>#REF!</f>
        <v>#REF!</v>
      </c>
    </row>
    <row r="88" spans="1:12" ht="40.5" customHeight="1">
      <c r="A88" s="418" t="e">
        <f>#REF!</f>
        <v>#REF!</v>
      </c>
      <c r="B88" s="421" t="e">
        <f>#REF!</f>
        <v>#REF!</v>
      </c>
      <c r="C88" s="490" t="e">
        <f>#REF!</f>
        <v>#REF!</v>
      </c>
      <c r="D88" s="490" t="e">
        <f>#REF!</f>
        <v>#REF!</v>
      </c>
      <c r="E88" s="420" t="e">
        <f>#REF!</f>
        <v>#REF!</v>
      </c>
      <c r="F88" s="61" t="e">
        <f>#REF!</f>
        <v>#REF!</v>
      </c>
      <c r="G88" s="61" t="e">
        <f>#REF!</f>
        <v>#REF!</v>
      </c>
      <c r="H88" s="61" t="e">
        <f>#REF!</f>
        <v>#REF!</v>
      </c>
      <c r="I88" s="61" t="e">
        <f>#REF!</f>
        <v>#REF!</v>
      </c>
      <c r="J88" s="61" t="e">
        <f>#REF!</f>
        <v>#REF!</v>
      </c>
      <c r="K88" s="505" t="e">
        <f>#REF!</f>
        <v>#REF!</v>
      </c>
      <c r="L88" s="506" t="e">
        <f>#REF!</f>
        <v>#REF!</v>
      </c>
    </row>
    <row r="89" spans="1:12" ht="42.6" customHeight="1">
      <c r="A89" s="418" t="e">
        <f>#REF!</f>
        <v>#REF!</v>
      </c>
      <c r="B89" s="421" t="e">
        <f>#REF!</f>
        <v>#REF!</v>
      </c>
      <c r="C89" s="490" t="e">
        <f>#REF!</f>
        <v>#REF!</v>
      </c>
      <c r="D89" s="490" t="e">
        <f>#REF!</f>
        <v>#REF!</v>
      </c>
      <c r="E89" s="420" t="e">
        <f>#REF!</f>
        <v>#REF!</v>
      </c>
      <c r="F89" s="61" t="e">
        <f>#REF!</f>
        <v>#REF!</v>
      </c>
      <c r="G89" s="61" t="e">
        <f>#REF!</f>
        <v>#REF!</v>
      </c>
      <c r="H89" s="61" t="e">
        <f>#REF!</f>
        <v>#REF!</v>
      </c>
      <c r="I89" s="61" t="e">
        <f>#REF!</f>
        <v>#REF!</v>
      </c>
      <c r="J89" s="61" t="e">
        <f>#REF!</f>
        <v>#REF!</v>
      </c>
      <c r="K89" s="505" t="e">
        <f>#REF!</f>
        <v>#REF!</v>
      </c>
      <c r="L89" s="506" t="e">
        <f>#REF!</f>
        <v>#REF!</v>
      </c>
    </row>
    <row r="90" spans="1:12" ht="40.049999999999997" customHeight="1">
      <c r="A90" s="418" t="e">
        <f>#REF!</f>
        <v>#REF!</v>
      </c>
      <c r="B90" s="421" t="e">
        <f>#REF!</f>
        <v>#REF!</v>
      </c>
      <c r="C90" s="490" t="e">
        <f>#REF!</f>
        <v>#REF!</v>
      </c>
      <c r="D90" s="490" t="e">
        <f>#REF!</f>
        <v>#REF!</v>
      </c>
      <c r="E90" s="420" t="e">
        <f>#REF!</f>
        <v>#REF!</v>
      </c>
      <c r="F90" s="61" t="e">
        <f>#REF!</f>
        <v>#REF!</v>
      </c>
      <c r="G90" s="61" t="e">
        <f>#REF!</f>
        <v>#REF!</v>
      </c>
      <c r="H90" s="61" t="e">
        <f>#REF!</f>
        <v>#REF!</v>
      </c>
      <c r="I90" s="61" t="e">
        <f>#REF!</f>
        <v>#REF!</v>
      </c>
      <c r="J90" s="61" t="e">
        <f>#REF!</f>
        <v>#REF!</v>
      </c>
      <c r="K90" s="505" t="e">
        <f>#REF!</f>
        <v>#REF!</v>
      </c>
      <c r="L90" s="506" t="e">
        <f>#REF!</f>
        <v>#REF!</v>
      </c>
    </row>
    <row r="91" spans="1:12" ht="29.1" customHeight="1">
      <c r="A91" s="418" t="e">
        <f>#REF!</f>
        <v>#REF!</v>
      </c>
      <c r="B91" s="421" t="e">
        <f>#REF!</f>
        <v>#REF!</v>
      </c>
      <c r="C91" s="490" t="e">
        <f>#REF!</f>
        <v>#REF!</v>
      </c>
      <c r="D91" s="490" t="e">
        <f>#REF!</f>
        <v>#REF!</v>
      </c>
      <c r="E91" s="420" t="e">
        <f>#REF!</f>
        <v>#REF!</v>
      </c>
      <c r="F91" s="61" t="e">
        <f>#REF!</f>
        <v>#REF!</v>
      </c>
      <c r="G91" s="61" t="e">
        <f>#REF!</f>
        <v>#REF!</v>
      </c>
      <c r="H91" s="61" t="e">
        <f>#REF!</f>
        <v>#REF!</v>
      </c>
      <c r="I91" s="61" t="e">
        <f>#REF!</f>
        <v>#REF!</v>
      </c>
      <c r="J91" s="61" t="e">
        <f>#REF!</f>
        <v>#REF!</v>
      </c>
      <c r="K91" s="505" t="e">
        <f>#REF!</f>
        <v>#REF!</v>
      </c>
      <c r="L91" s="506" t="e">
        <f>#REF!</f>
        <v>#REF!</v>
      </c>
    </row>
    <row r="92" spans="1:12" ht="24.6" customHeight="1">
      <c r="A92" s="418" t="e">
        <f>#REF!</f>
        <v>#REF!</v>
      </c>
      <c r="B92" s="421" t="e">
        <f>#REF!</f>
        <v>#REF!</v>
      </c>
      <c r="C92" s="490" t="e">
        <f>#REF!</f>
        <v>#REF!</v>
      </c>
      <c r="D92" s="490" t="e">
        <f>#REF!</f>
        <v>#REF!</v>
      </c>
      <c r="E92" s="420" t="e">
        <f>#REF!</f>
        <v>#REF!</v>
      </c>
      <c r="F92" s="61" t="e">
        <f>#REF!</f>
        <v>#REF!</v>
      </c>
      <c r="G92" s="61" t="e">
        <f>#REF!</f>
        <v>#REF!</v>
      </c>
      <c r="H92" s="61" t="e">
        <f>#REF!</f>
        <v>#REF!</v>
      </c>
      <c r="I92" s="61" t="e">
        <f>#REF!</f>
        <v>#REF!</v>
      </c>
      <c r="J92" s="61" t="e">
        <f>#REF!</f>
        <v>#REF!</v>
      </c>
      <c r="K92" s="505" t="e">
        <f>#REF!</f>
        <v>#REF!</v>
      </c>
      <c r="L92" s="506" t="e">
        <f>#REF!</f>
        <v>#REF!</v>
      </c>
    </row>
    <row r="93" spans="1:12" ht="42.6" customHeight="1">
      <c r="A93" s="418" t="e">
        <f>#REF!</f>
        <v>#REF!</v>
      </c>
      <c r="B93" s="421" t="e">
        <f>#REF!</f>
        <v>#REF!</v>
      </c>
      <c r="C93" s="490" t="e">
        <f>#REF!</f>
        <v>#REF!</v>
      </c>
      <c r="D93" s="490" t="e">
        <f>#REF!</f>
        <v>#REF!</v>
      </c>
      <c r="E93" s="420" t="e">
        <f>#REF!</f>
        <v>#REF!</v>
      </c>
      <c r="F93" s="61" t="e">
        <f>#REF!</f>
        <v>#REF!</v>
      </c>
      <c r="G93" s="61" t="e">
        <f>#REF!</f>
        <v>#REF!</v>
      </c>
      <c r="H93" s="61" t="e">
        <f>#REF!</f>
        <v>#REF!</v>
      </c>
      <c r="I93" s="61" t="e">
        <f>#REF!</f>
        <v>#REF!</v>
      </c>
      <c r="J93" s="61" t="e">
        <f>#REF!</f>
        <v>#REF!</v>
      </c>
      <c r="K93" s="505" t="e">
        <f>#REF!</f>
        <v>#REF!</v>
      </c>
      <c r="L93" s="506" t="e">
        <f>#REF!</f>
        <v>#REF!</v>
      </c>
    </row>
    <row r="94" spans="1:12" ht="44.1" customHeight="1">
      <c r="A94" s="418" t="e">
        <f>#REF!</f>
        <v>#REF!</v>
      </c>
      <c r="B94" s="421" t="e">
        <f>#REF!</f>
        <v>#REF!</v>
      </c>
      <c r="C94" s="490" t="e">
        <f>#REF!</f>
        <v>#REF!</v>
      </c>
      <c r="D94" s="490" t="e">
        <f>#REF!</f>
        <v>#REF!</v>
      </c>
      <c r="E94" s="420" t="e">
        <f>#REF!</f>
        <v>#REF!</v>
      </c>
      <c r="F94" s="61" t="e">
        <f>#REF!</f>
        <v>#REF!</v>
      </c>
      <c r="G94" s="61" t="e">
        <f>#REF!</f>
        <v>#REF!</v>
      </c>
      <c r="H94" s="61" t="e">
        <f>#REF!</f>
        <v>#REF!</v>
      </c>
      <c r="I94" s="61" t="e">
        <f>#REF!</f>
        <v>#REF!</v>
      </c>
      <c r="J94" s="61" t="e">
        <f>#REF!</f>
        <v>#REF!</v>
      </c>
      <c r="K94" s="505" t="e">
        <f>#REF!</f>
        <v>#REF!</v>
      </c>
      <c r="L94" s="506" t="e">
        <f>#REF!</f>
        <v>#REF!</v>
      </c>
    </row>
    <row r="95" spans="1:12" ht="40.049999999999997" customHeight="1">
      <c r="A95" s="418" t="e">
        <f>#REF!</f>
        <v>#REF!</v>
      </c>
      <c r="B95" s="421" t="e">
        <f>#REF!</f>
        <v>#REF!</v>
      </c>
      <c r="C95" s="490" t="e">
        <f>#REF!</f>
        <v>#REF!</v>
      </c>
      <c r="D95" s="490" t="e">
        <f>#REF!</f>
        <v>#REF!</v>
      </c>
      <c r="E95" s="420" t="e">
        <f>#REF!</f>
        <v>#REF!</v>
      </c>
      <c r="F95" s="61" t="e">
        <f>#REF!</f>
        <v>#REF!</v>
      </c>
      <c r="G95" s="61" t="e">
        <f>#REF!</f>
        <v>#REF!</v>
      </c>
      <c r="H95" s="61" t="e">
        <f>#REF!</f>
        <v>#REF!</v>
      </c>
      <c r="I95" s="61" t="e">
        <f>#REF!</f>
        <v>#REF!</v>
      </c>
      <c r="J95" s="61" t="e">
        <f>#REF!</f>
        <v>#REF!</v>
      </c>
      <c r="K95" s="505" t="e">
        <f>#REF!</f>
        <v>#REF!</v>
      </c>
      <c r="L95" s="506" t="e">
        <f>#REF!</f>
        <v>#REF!</v>
      </c>
    </row>
    <row r="96" spans="1:12" ht="42.6" customHeight="1">
      <c r="A96" s="418" t="e">
        <f>#REF!</f>
        <v>#REF!</v>
      </c>
      <c r="B96" s="421" t="e">
        <f>#REF!</f>
        <v>#REF!</v>
      </c>
      <c r="C96" s="490" t="e">
        <f>#REF!</f>
        <v>#REF!</v>
      </c>
      <c r="D96" s="490" t="e">
        <f>#REF!</f>
        <v>#REF!</v>
      </c>
      <c r="E96" s="420" t="e">
        <f>#REF!</f>
        <v>#REF!</v>
      </c>
      <c r="F96" s="61" t="e">
        <f>#REF!</f>
        <v>#REF!</v>
      </c>
      <c r="G96" s="61" t="e">
        <f>#REF!</f>
        <v>#REF!</v>
      </c>
      <c r="H96" s="61" t="e">
        <f>#REF!</f>
        <v>#REF!</v>
      </c>
      <c r="I96" s="61" t="e">
        <f>#REF!</f>
        <v>#REF!</v>
      </c>
      <c r="J96" s="61" t="e">
        <f>#REF!</f>
        <v>#REF!</v>
      </c>
      <c r="K96" s="505" t="e">
        <f>#REF!</f>
        <v>#REF!</v>
      </c>
      <c r="L96" s="506" t="e">
        <f>#REF!</f>
        <v>#REF!</v>
      </c>
    </row>
    <row r="97" spans="1:12" ht="59.25" customHeight="1">
      <c r="A97" s="418" t="e">
        <f>#REF!</f>
        <v>#REF!</v>
      </c>
      <c r="B97" s="421" t="e">
        <f>#REF!</f>
        <v>#REF!</v>
      </c>
      <c r="C97" s="490" t="e">
        <f>#REF!</f>
        <v>#REF!</v>
      </c>
      <c r="D97" s="490" t="e">
        <f>#REF!</f>
        <v>#REF!</v>
      </c>
      <c r="E97" s="420" t="e">
        <f>#REF!</f>
        <v>#REF!</v>
      </c>
      <c r="F97" s="61" t="e">
        <f>#REF!</f>
        <v>#REF!</v>
      </c>
      <c r="G97" s="61" t="e">
        <f>#REF!</f>
        <v>#REF!</v>
      </c>
      <c r="H97" s="61" t="e">
        <f>#REF!</f>
        <v>#REF!</v>
      </c>
      <c r="I97" s="61" t="e">
        <f>#REF!</f>
        <v>#REF!</v>
      </c>
      <c r="J97" s="61" t="e">
        <f>#REF!</f>
        <v>#REF!</v>
      </c>
      <c r="K97" s="505" t="e">
        <f>#REF!</f>
        <v>#REF!</v>
      </c>
      <c r="L97" s="506" t="e">
        <f>#REF!</f>
        <v>#REF!</v>
      </c>
    </row>
    <row r="98" spans="1:12" ht="59.25" customHeight="1">
      <c r="A98" s="418" t="e">
        <f>#REF!</f>
        <v>#REF!</v>
      </c>
      <c r="B98" s="421" t="e">
        <f>#REF!</f>
        <v>#REF!</v>
      </c>
      <c r="C98" s="490" t="e">
        <f>#REF!</f>
        <v>#REF!</v>
      </c>
      <c r="D98" s="490" t="e">
        <f>#REF!</f>
        <v>#REF!</v>
      </c>
      <c r="E98" s="420" t="e">
        <f>#REF!</f>
        <v>#REF!</v>
      </c>
      <c r="F98" s="61" t="e">
        <f>#REF!</f>
        <v>#REF!</v>
      </c>
      <c r="G98" s="61" t="e">
        <f>#REF!</f>
        <v>#REF!</v>
      </c>
      <c r="H98" s="61" t="e">
        <f>#REF!</f>
        <v>#REF!</v>
      </c>
      <c r="I98" s="61" t="e">
        <f>#REF!</f>
        <v>#REF!</v>
      </c>
      <c r="J98" s="61" t="e">
        <f>#REF!</f>
        <v>#REF!</v>
      </c>
      <c r="K98" s="505" t="e">
        <f>#REF!</f>
        <v>#REF!</v>
      </c>
      <c r="L98" s="506" t="e">
        <f>#REF!</f>
        <v>#REF!</v>
      </c>
    </row>
    <row r="99" spans="1:12" ht="59.25" customHeight="1">
      <c r="A99" s="418" t="e">
        <f>#REF!</f>
        <v>#REF!</v>
      </c>
      <c r="B99" s="421" t="e">
        <f>#REF!</f>
        <v>#REF!</v>
      </c>
      <c r="C99" s="490" t="e">
        <f>#REF!</f>
        <v>#REF!</v>
      </c>
      <c r="D99" s="490" t="e">
        <f>#REF!</f>
        <v>#REF!</v>
      </c>
      <c r="E99" s="420" t="e">
        <f>#REF!</f>
        <v>#REF!</v>
      </c>
      <c r="F99" s="61" t="e">
        <f>#REF!</f>
        <v>#REF!</v>
      </c>
      <c r="G99" s="61" t="e">
        <f>#REF!</f>
        <v>#REF!</v>
      </c>
      <c r="H99" s="61" t="e">
        <f>#REF!</f>
        <v>#REF!</v>
      </c>
      <c r="I99" s="61" t="e">
        <f>#REF!</f>
        <v>#REF!</v>
      </c>
      <c r="J99" s="61" t="e">
        <f>#REF!</f>
        <v>#REF!</v>
      </c>
      <c r="K99" s="505" t="e">
        <f>#REF!</f>
        <v>#REF!</v>
      </c>
      <c r="L99" s="506" t="e">
        <f>#REF!</f>
        <v>#REF!</v>
      </c>
    </row>
    <row r="100" spans="1:12" ht="59.25" customHeight="1">
      <c r="A100" s="418" t="e">
        <f>#REF!</f>
        <v>#REF!</v>
      </c>
      <c r="B100" s="421" t="e">
        <f>#REF!</f>
        <v>#REF!</v>
      </c>
      <c r="C100" s="490" t="e">
        <f>#REF!</f>
        <v>#REF!</v>
      </c>
      <c r="D100" s="490" t="e">
        <f>#REF!</f>
        <v>#REF!</v>
      </c>
      <c r="E100" s="420" t="e">
        <f>#REF!</f>
        <v>#REF!</v>
      </c>
      <c r="F100" s="61" t="e">
        <f>#REF!</f>
        <v>#REF!</v>
      </c>
      <c r="G100" s="61" t="e">
        <f>#REF!</f>
        <v>#REF!</v>
      </c>
      <c r="H100" s="61" t="e">
        <f>#REF!</f>
        <v>#REF!</v>
      </c>
      <c r="I100" s="61" t="e">
        <f>#REF!</f>
        <v>#REF!</v>
      </c>
      <c r="J100" s="61" t="e">
        <f>#REF!</f>
        <v>#REF!</v>
      </c>
      <c r="K100" s="505" t="e">
        <f>#REF!</f>
        <v>#REF!</v>
      </c>
      <c r="L100" s="506" t="e">
        <f>#REF!</f>
        <v>#REF!</v>
      </c>
    </row>
    <row r="101" spans="1:12" ht="59.25" customHeight="1">
      <c r="A101" s="418" t="e">
        <f>#REF!</f>
        <v>#REF!</v>
      </c>
      <c r="B101" s="421" t="e">
        <f>#REF!</f>
        <v>#REF!</v>
      </c>
      <c r="C101" s="490" t="e">
        <f>#REF!</f>
        <v>#REF!</v>
      </c>
      <c r="D101" s="490" t="e">
        <f>#REF!</f>
        <v>#REF!</v>
      </c>
      <c r="E101" s="420" t="e">
        <f>#REF!</f>
        <v>#REF!</v>
      </c>
      <c r="F101" s="61" t="e">
        <f>#REF!</f>
        <v>#REF!</v>
      </c>
      <c r="G101" s="61" t="e">
        <f>#REF!</f>
        <v>#REF!</v>
      </c>
      <c r="H101" s="61" t="e">
        <f>#REF!</f>
        <v>#REF!</v>
      </c>
      <c r="I101" s="61" t="e">
        <f>#REF!</f>
        <v>#REF!</v>
      </c>
      <c r="J101" s="61" t="e">
        <f>#REF!</f>
        <v>#REF!</v>
      </c>
      <c r="K101" s="505" t="e">
        <f>#REF!</f>
        <v>#REF!</v>
      </c>
      <c r="L101" s="506" t="e">
        <f>#REF!</f>
        <v>#REF!</v>
      </c>
    </row>
    <row r="102" spans="1:12" ht="40.5" customHeight="1">
      <c r="A102" s="418" t="e">
        <f>#REF!</f>
        <v>#REF!</v>
      </c>
      <c r="B102" s="421" t="e">
        <f>#REF!</f>
        <v>#REF!</v>
      </c>
      <c r="C102" s="490" t="e">
        <f>#REF!</f>
        <v>#REF!</v>
      </c>
      <c r="D102" s="490" t="e">
        <f>#REF!</f>
        <v>#REF!</v>
      </c>
      <c r="E102" s="420" t="e">
        <f>#REF!</f>
        <v>#REF!</v>
      </c>
      <c r="F102" s="61" t="e">
        <f>#REF!</f>
        <v>#REF!</v>
      </c>
      <c r="G102" s="61" t="e">
        <f>#REF!</f>
        <v>#REF!</v>
      </c>
      <c r="H102" s="61" t="e">
        <f>#REF!</f>
        <v>#REF!</v>
      </c>
      <c r="I102" s="61" t="e">
        <f>#REF!</f>
        <v>#REF!</v>
      </c>
      <c r="J102" s="61" t="e">
        <f>#REF!</f>
        <v>#REF!</v>
      </c>
      <c r="K102" s="505" t="e">
        <f>#REF!</f>
        <v>#REF!</v>
      </c>
      <c r="L102" s="506" t="e">
        <f>#REF!</f>
        <v>#REF!</v>
      </c>
    </row>
    <row r="103" spans="1:12" ht="40.5" customHeight="1">
      <c r="A103" s="418" t="e">
        <f>#REF!</f>
        <v>#REF!</v>
      </c>
      <c r="B103" s="421" t="e">
        <f>#REF!</f>
        <v>#REF!</v>
      </c>
      <c r="C103" s="490" t="e">
        <f>#REF!</f>
        <v>#REF!</v>
      </c>
      <c r="D103" s="490" t="e">
        <f>#REF!</f>
        <v>#REF!</v>
      </c>
      <c r="E103" s="420" t="e">
        <f>#REF!</f>
        <v>#REF!</v>
      </c>
      <c r="F103" s="61" t="e">
        <f>#REF!</f>
        <v>#REF!</v>
      </c>
      <c r="G103" s="61" t="e">
        <f>#REF!</f>
        <v>#REF!</v>
      </c>
      <c r="H103" s="61" t="e">
        <f>#REF!</f>
        <v>#REF!</v>
      </c>
      <c r="I103" s="61" t="e">
        <f>#REF!</f>
        <v>#REF!</v>
      </c>
      <c r="J103" s="61" t="e">
        <f>#REF!</f>
        <v>#REF!</v>
      </c>
      <c r="K103" s="505" t="e">
        <f>#REF!</f>
        <v>#REF!</v>
      </c>
      <c r="L103" s="506" t="e">
        <f>#REF!</f>
        <v>#REF!</v>
      </c>
    </row>
    <row r="104" spans="1:12" ht="40.5" customHeight="1">
      <c r="A104" s="418" t="e">
        <f>#REF!</f>
        <v>#REF!</v>
      </c>
      <c r="B104" s="421" t="e">
        <f>#REF!</f>
        <v>#REF!</v>
      </c>
      <c r="C104" s="490" t="e">
        <f>#REF!</f>
        <v>#REF!</v>
      </c>
      <c r="D104" s="490" t="e">
        <f>#REF!</f>
        <v>#REF!</v>
      </c>
      <c r="E104" s="420" t="e">
        <f>#REF!</f>
        <v>#REF!</v>
      </c>
      <c r="F104" s="61" t="e">
        <f>#REF!</f>
        <v>#REF!</v>
      </c>
      <c r="G104" s="61" t="e">
        <f>#REF!</f>
        <v>#REF!</v>
      </c>
      <c r="H104" s="61" t="e">
        <f>#REF!</f>
        <v>#REF!</v>
      </c>
      <c r="I104" s="61" t="e">
        <f>#REF!</f>
        <v>#REF!</v>
      </c>
      <c r="J104" s="61" t="e">
        <f>#REF!</f>
        <v>#REF!</v>
      </c>
      <c r="K104" s="505" t="e">
        <f>#REF!</f>
        <v>#REF!</v>
      </c>
      <c r="L104" s="506" t="e">
        <f>#REF!</f>
        <v>#REF!</v>
      </c>
    </row>
    <row r="105" spans="1:12" ht="58.5" customHeight="1">
      <c r="A105" s="418" t="e">
        <f>#REF!</f>
        <v>#REF!</v>
      </c>
      <c r="B105" s="421" t="e">
        <f>#REF!</f>
        <v>#REF!</v>
      </c>
      <c r="C105" s="490" t="e">
        <f>#REF!</f>
        <v>#REF!</v>
      </c>
      <c r="D105" s="490" t="e">
        <f>#REF!</f>
        <v>#REF!</v>
      </c>
      <c r="E105" s="420" t="e">
        <f>#REF!</f>
        <v>#REF!</v>
      </c>
      <c r="F105" s="61" t="e">
        <f>#REF!</f>
        <v>#REF!</v>
      </c>
      <c r="G105" s="61" t="e">
        <f>#REF!</f>
        <v>#REF!</v>
      </c>
      <c r="H105" s="61" t="e">
        <f>#REF!</f>
        <v>#REF!</v>
      </c>
      <c r="I105" s="61" t="e">
        <f>#REF!</f>
        <v>#REF!</v>
      </c>
      <c r="J105" s="61" t="e">
        <f>#REF!</f>
        <v>#REF!</v>
      </c>
      <c r="K105" s="505" t="e">
        <f>#REF!</f>
        <v>#REF!</v>
      </c>
      <c r="L105" s="506" t="e">
        <f>#REF!</f>
        <v>#REF!</v>
      </c>
    </row>
    <row r="106" spans="1:12" ht="157.05000000000001" customHeight="1">
      <c r="A106" s="418" t="e">
        <f>#REF!</f>
        <v>#REF!</v>
      </c>
      <c r="B106" s="421" t="e">
        <f>#REF!</f>
        <v>#REF!</v>
      </c>
      <c r="C106" s="490" t="e">
        <f>#REF!</f>
        <v>#REF!</v>
      </c>
      <c r="D106" s="490" t="e">
        <f>#REF!</f>
        <v>#REF!</v>
      </c>
      <c r="E106" s="420" t="e">
        <f>#REF!</f>
        <v>#REF!</v>
      </c>
      <c r="F106" s="61" t="e">
        <f>#REF!</f>
        <v>#REF!</v>
      </c>
      <c r="G106" s="61" t="e">
        <f>#REF!</f>
        <v>#REF!</v>
      </c>
      <c r="H106" s="61" t="e">
        <f>#REF!</f>
        <v>#REF!</v>
      </c>
      <c r="I106" s="61" t="e">
        <f>#REF!</f>
        <v>#REF!</v>
      </c>
      <c r="J106" s="61" t="e">
        <f>#REF!</f>
        <v>#REF!</v>
      </c>
      <c r="K106" s="505" t="e">
        <f>#REF!</f>
        <v>#REF!</v>
      </c>
      <c r="L106" s="506" t="e">
        <f>#REF!</f>
        <v>#REF!</v>
      </c>
    </row>
    <row r="107" spans="1:12" ht="47.25" customHeight="1">
      <c r="A107" s="418" t="e">
        <f>#REF!</f>
        <v>#REF!</v>
      </c>
      <c r="B107" s="421" t="e">
        <f>#REF!</f>
        <v>#REF!</v>
      </c>
      <c r="C107" s="490" t="e">
        <f>#REF!</f>
        <v>#REF!</v>
      </c>
      <c r="D107" s="490" t="e">
        <f>#REF!</f>
        <v>#REF!</v>
      </c>
      <c r="E107" s="420" t="e">
        <f>#REF!</f>
        <v>#REF!</v>
      </c>
      <c r="F107" s="61" t="e">
        <f>#REF!</f>
        <v>#REF!</v>
      </c>
      <c r="G107" s="61" t="e">
        <f>#REF!</f>
        <v>#REF!</v>
      </c>
      <c r="H107" s="61" t="e">
        <f>#REF!</f>
        <v>#REF!</v>
      </c>
      <c r="I107" s="61" t="e">
        <f>#REF!</f>
        <v>#REF!</v>
      </c>
      <c r="J107" s="61" t="e">
        <f>#REF!</f>
        <v>#REF!</v>
      </c>
      <c r="K107" s="505" t="e">
        <f>#REF!</f>
        <v>#REF!</v>
      </c>
      <c r="L107" s="506" t="e">
        <f>#REF!</f>
        <v>#REF!</v>
      </c>
    </row>
    <row r="108" spans="1:12" ht="45.6" customHeight="1">
      <c r="A108" s="418" t="e">
        <f>#REF!</f>
        <v>#REF!</v>
      </c>
      <c r="B108" s="421" t="e">
        <f>#REF!</f>
        <v>#REF!</v>
      </c>
      <c r="C108" s="490" t="e">
        <f>#REF!</f>
        <v>#REF!</v>
      </c>
      <c r="D108" s="490" t="e">
        <f>#REF!</f>
        <v>#REF!</v>
      </c>
      <c r="E108" s="420" t="e">
        <f>#REF!</f>
        <v>#REF!</v>
      </c>
      <c r="F108" s="61" t="e">
        <f>#REF!</f>
        <v>#REF!</v>
      </c>
      <c r="G108" s="61" t="e">
        <f>#REF!</f>
        <v>#REF!</v>
      </c>
      <c r="H108" s="61" t="e">
        <f>#REF!</f>
        <v>#REF!</v>
      </c>
      <c r="I108" s="61" t="e">
        <f>#REF!</f>
        <v>#REF!</v>
      </c>
      <c r="J108" s="61" t="e">
        <f>#REF!</f>
        <v>#REF!</v>
      </c>
      <c r="K108" s="505" t="e">
        <f>#REF!</f>
        <v>#REF!</v>
      </c>
      <c r="L108" s="506" t="e">
        <f>#REF!</f>
        <v>#REF!</v>
      </c>
    </row>
    <row r="109" spans="1:12" ht="57" customHeight="1">
      <c r="A109" s="418" t="e">
        <f>#REF!</f>
        <v>#REF!</v>
      </c>
      <c r="B109" s="421" t="e">
        <f>#REF!</f>
        <v>#REF!</v>
      </c>
      <c r="C109" s="490" t="e">
        <f>#REF!</f>
        <v>#REF!</v>
      </c>
      <c r="D109" s="490" t="e">
        <f>#REF!</f>
        <v>#REF!</v>
      </c>
      <c r="E109" s="420" t="e">
        <f>#REF!</f>
        <v>#REF!</v>
      </c>
      <c r="F109" s="61" t="e">
        <f>#REF!</f>
        <v>#REF!</v>
      </c>
      <c r="G109" s="61" t="e">
        <f>#REF!</f>
        <v>#REF!</v>
      </c>
      <c r="H109" s="61" t="e">
        <f>#REF!</f>
        <v>#REF!</v>
      </c>
      <c r="I109" s="61" t="e">
        <f>#REF!</f>
        <v>#REF!</v>
      </c>
      <c r="J109" s="61" t="e">
        <f>#REF!</f>
        <v>#REF!</v>
      </c>
      <c r="K109" s="505" t="e">
        <f>#REF!</f>
        <v>#REF!</v>
      </c>
      <c r="L109" s="506" t="e">
        <f>#REF!</f>
        <v>#REF!</v>
      </c>
    </row>
    <row r="110" spans="1:12" ht="98.25" customHeight="1">
      <c r="A110" s="418" t="e">
        <f>#REF!</f>
        <v>#REF!</v>
      </c>
      <c r="B110" s="421" t="e">
        <f>#REF!</f>
        <v>#REF!</v>
      </c>
      <c r="C110" s="490" t="e">
        <f>#REF!</f>
        <v>#REF!</v>
      </c>
      <c r="D110" s="490" t="e">
        <f>#REF!</f>
        <v>#REF!</v>
      </c>
      <c r="E110" s="420" t="e">
        <f>#REF!</f>
        <v>#REF!</v>
      </c>
      <c r="F110" s="61" t="e">
        <f>#REF!</f>
        <v>#REF!</v>
      </c>
      <c r="G110" s="61" t="e">
        <f>#REF!</f>
        <v>#REF!</v>
      </c>
      <c r="H110" s="61" t="e">
        <f>#REF!</f>
        <v>#REF!</v>
      </c>
      <c r="I110" s="61" t="e">
        <f>#REF!</f>
        <v>#REF!</v>
      </c>
      <c r="J110" s="61" t="e">
        <f>#REF!</f>
        <v>#REF!</v>
      </c>
      <c r="K110" s="505" t="e">
        <f>#REF!</f>
        <v>#REF!</v>
      </c>
      <c r="L110" s="506" t="e">
        <f>#REF!</f>
        <v>#REF!</v>
      </c>
    </row>
    <row r="111" spans="1:12" ht="61.05" customHeight="1">
      <c r="A111" s="418" t="e">
        <f>#REF!</f>
        <v>#REF!</v>
      </c>
      <c r="B111" s="421" t="e">
        <f>#REF!</f>
        <v>#REF!</v>
      </c>
      <c r="C111" s="490" t="e">
        <f>#REF!</f>
        <v>#REF!</v>
      </c>
      <c r="D111" s="490" t="e">
        <f>#REF!</f>
        <v>#REF!</v>
      </c>
      <c r="E111" s="420" t="e">
        <f>#REF!</f>
        <v>#REF!</v>
      </c>
      <c r="F111" s="61" t="e">
        <f>#REF!</f>
        <v>#REF!</v>
      </c>
      <c r="G111" s="61" t="e">
        <f>#REF!</f>
        <v>#REF!</v>
      </c>
      <c r="H111" s="61" t="e">
        <f>#REF!</f>
        <v>#REF!</v>
      </c>
      <c r="I111" s="61" t="e">
        <f>#REF!</f>
        <v>#REF!</v>
      </c>
      <c r="J111" s="61" t="e">
        <f>#REF!</f>
        <v>#REF!</v>
      </c>
      <c r="K111" s="505" t="e">
        <f>#REF!</f>
        <v>#REF!</v>
      </c>
      <c r="L111" s="506" t="e">
        <f>#REF!</f>
        <v>#REF!</v>
      </c>
    </row>
    <row r="112" spans="1:12" ht="109.5" customHeight="1">
      <c r="A112" s="418" t="e">
        <f>#REF!</f>
        <v>#REF!</v>
      </c>
      <c r="B112" s="421" t="e">
        <f>#REF!</f>
        <v>#REF!</v>
      </c>
      <c r="C112" s="490" t="e">
        <f>#REF!</f>
        <v>#REF!</v>
      </c>
      <c r="D112" s="490" t="e">
        <f>#REF!</f>
        <v>#REF!</v>
      </c>
      <c r="E112" s="420" t="e">
        <f>#REF!</f>
        <v>#REF!</v>
      </c>
      <c r="F112" s="61" t="e">
        <f>#REF!</f>
        <v>#REF!</v>
      </c>
      <c r="G112" s="61" t="e">
        <f>#REF!</f>
        <v>#REF!</v>
      </c>
      <c r="H112" s="61" t="e">
        <f>#REF!</f>
        <v>#REF!</v>
      </c>
      <c r="I112" s="61" t="e">
        <f>#REF!</f>
        <v>#REF!</v>
      </c>
      <c r="J112" s="61" t="e">
        <f>#REF!</f>
        <v>#REF!</v>
      </c>
      <c r="K112" s="505" t="e">
        <f>#REF!</f>
        <v>#REF!</v>
      </c>
      <c r="L112" s="506" t="e">
        <f>#REF!</f>
        <v>#REF!</v>
      </c>
    </row>
    <row r="113" spans="1:12" ht="48.75" customHeight="1">
      <c r="A113" s="418" t="e">
        <f>#REF!</f>
        <v>#REF!</v>
      </c>
      <c r="B113" s="421" t="e">
        <f>#REF!</f>
        <v>#REF!</v>
      </c>
      <c r="C113" s="490" t="e">
        <f>#REF!</f>
        <v>#REF!</v>
      </c>
      <c r="D113" s="490" t="e">
        <f>#REF!</f>
        <v>#REF!</v>
      </c>
      <c r="E113" s="420" t="e">
        <f>#REF!</f>
        <v>#REF!</v>
      </c>
      <c r="F113" s="61" t="e">
        <f>#REF!</f>
        <v>#REF!</v>
      </c>
      <c r="G113" s="61" t="e">
        <f>#REF!</f>
        <v>#REF!</v>
      </c>
      <c r="H113" s="61" t="e">
        <f>#REF!</f>
        <v>#REF!</v>
      </c>
      <c r="I113" s="61" t="e">
        <f>#REF!</f>
        <v>#REF!</v>
      </c>
      <c r="J113" s="61" t="e">
        <f>#REF!</f>
        <v>#REF!</v>
      </c>
      <c r="K113" s="505" t="e">
        <f>#REF!</f>
        <v>#REF!</v>
      </c>
      <c r="L113" s="506" t="e">
        <f>#REF!</f>
        <v>#REF!</v>
      </c>
    </row>
    <row r="114" spans="1:12" ht="36" customHeight="1">
      <c r="A114" s="418" t="e">
        <f>#REF!</f>
        <v>#REF!</v>
      </c>
      <c r="B114" s="421" t="e">
        <f>#REF!</f>
        <v>#REF!</v>
      </c>
      <c r="C114" s="490" t="e">
        <f>#REF!</f>
        <v>#REF!</v>
      </c>
      <c r="D114" s="490" t="e">
        <f>#REF!</f>
        <v>#REF!</v>
      </c>
      <c r="E114" s="420" t="e">
        <f>#REF!</f>
        <v>#REF!</v>
      </c>
      <c r="F114" s="61" t="e">
        <f>#REF!</f>
        <v>#REF!</v>
      </c>
      <c r="G114" s="61" t="e">
        <f>#REF!</f>
        <v>#REF!</v>
      </c>
      <c r="H114" s="61" t="e">
        <f>#REF!</f>
        <v>#REF!</v>
      </c>
      <c r="I114" s="61" t="e">
        <f>#REF!</f>
        <v>#REF!</v>
      </c>
      <c r="J114" s="61" t="e">
        <f>#REF!</f>
        <v>#REF!</v>
      </c>
      <c r="K114" s="505" t="e">
        <f>#REF!</f>
        <v>#REF!</v>
      </c>
      <c r="L114" s="506" t="e">
        <f>#REF!</f>
        <v>#REF!</v>
      </c>
    </row>
    <row r="115" spans="1:12" ht="59.1" customHeight="1">
      <c r="A115" s="418" t="e">
        <f>#REF!</f>
        <v>#REF!</v>
      </c>
      <c r="B115" s="421" t="e">
        <f>#REF!</f>
        <v>#REF!</v>
      </c>
      <c r="C115" s="490" t="e">
        <f>#REF!</f>
        <v>#REF!</v>
      </c>
      <c r="D115" s="490" t="e">
        <f>#REF!</f>
        <v>#REF!</v>
      </c>
      <c r="E115" s="420" t="e">
        <f>#REF!</f>
        <v>#REF!</v>
      </c>
      <c r="F115" s="61" t="e">
        <f>#REF!</f>
        <v>#REF!</v>
      </c>
      <c r="G115" s="61" t="e">
        <f>#REF!</f>
        <v>#REF!</v>
      </c>
      <c r="H115" s="61" t="e">
        <f>#REF!</f>
        <v>#REF!</v>
      </c>
      <c r="I115" s="61" t="e">
        <f>#REF!</f>
        <v>#REF!</v>
      </c>
      <c r="J115" s="61" t="e">
        <f>#REF!</f>
        <v>#REF!</v>
      </c>
      <c r="K115" s="505" t="e">
        <f>#REF!</f>
        <v>#REF!</v>
      </c>
      <c r="L115" s="506" t="e">
        <f>#REF!</f>
        <v>#REF!</v>
      </c>
    </row>
    <row r="116" spans="1:12" ht="58.5" customHeight="1">
      <c r="A116" s="418" t="e">
        <f>#REF!</f>
        <v>#REF!</v>
      </c>
      <c r="B116" s="421" t="e">
        <f>#REF!</f>
        <v>#REF!</v>
      </c>
      <c r="C116" s="490" t="e">
        <f>#REF!</f>
        <v>#REF!</v>
      </c>
      <c r="D116" s="490" t="e">
        <f>#REF!</f>
        <v>#REF!</v>
      </c>
      <c r="E116" s="420" t="e">
        <f>#REF!</f>
        <v>#REF!</v>
      </c>
      <c r="F116" s="61" t="e">
        <f>#REF!</f>
        <v>#REF!</v>
      </c>
      <c r="G116" s="61" t="e">
        <f>#REF!</f>
        <v>#REF!</v>
      </c>
      <c r="H116" s="61" t="e">
        <f>#REF!</f>
        <v>#REF!</v>
      </c>
      <c r="I116" s="61" t="e">
        <f>#REF!</f>
        <v>#REF!</v>
      </c>
      <c r="J116" s="61" t="e">
        <f>#REF!</f>
        <v>#REF!</v>
      </c>
      <c r="K116" s="505" t="e">
        <f>#REF!</f>
        <v>#REF!</v>
      </c>
      <c r="L116" s="506" t="e">
        <f>#REF!</f>
        <v>#REF!</v>
      </c>
    </row>
    <row r="117" spans="1:12" ht="123.75" customHeight="1">
      <c r="A117" s="418" t="e">
        <f>#REF!</f>
        <v>#REF!</v>
      </c>
      <c r="B117" s="421" t="e">
        <f>#REF!</f>
        <v>#REF!</v>
      </c>
      <c r="C117" s="490" t="e">
        <f>#REF!</f>
        <v>#REF!</v>
      </c>
      <c r="D117" s="490" t="e">
        <f>#REF!</f>
        <v>#REF!</v>
      </c>
      <c r="E117" s="420" t="e">
        <f>#REF!</f>
        <v>#REF!</v>
      </c>
      <c r="F117" s="61" t="e">
        <f>#REF!</f>
        <v>#REF!</v>
      </c>
      <c r="G117" s="61" t="e">
        <f>#REF!</f>
        <v>#REF!</v>
      </c>
      <c r="H117" s="61" t="e">
        <f>#REF!</f>
        <v>#REF!</v>
      </c>
      <c r="I117" s="61" t="e">
        <f>#REF!</f>
        <v>#REF!</v>
      </c>
      <c r="J117" s="61" t="e">
        <f>#REF!</f>
        <v>#REF!</v>
      </c>
      <c r="K117" s="505" t="e">
        <f>#REF!</f>
        <v>#REF!</v>
      </c>
      <c r="L117" s="506" t="e">
        <f>#REF!</f>
        <v>#REF!</v>
      </c>
    </row>
    <row r="118" spans="1:12" ht="59.1" customHeight="1">
      <c r="A118" s="418" t="e">
        <f>#REF!</f>
        <v>#REF!</v>
      </c>
      <c r="B118" s="421" t="e">
        <f>#REF!</f>
        <v>#REF!</v>
      </c>
      <c r="C118" s="490" t="e">
        <f>#REF!</f>
        <v>#REF!</v>
      </c>
      <c r="D118" s="490" t="e">
        <f>#REF!</f>
        <v>#REF!</v>
      </c>
      <c r="E118" s="420" t="e">
        <f>#REF!</f>
        <v>#REF!</v>
      </c>
      <c r="F118" s="61" t="e">
        <f>#REF!</f>
        <v>#REF!</v>
      </c>
      <c r="G118" s="61" t="e">
        <f>#REF!</f>
        <v>#REF!</v>
      </c>
      <c r="H118" s="61" t="e">
        <f>#REF!</f>
        <v>#REF!</v>
      </c>
      <c r="I118" s="61" t="e">
        <f>#REF!</f>
        <v>#REF!</v>
      </c>
      <c r="J118" s="61" t="e">
        <f>#REF!</f>
        <v>#REF!</v>
      </c>
      <c r="K118" s="505" t="e">
        <f>#REF!</f>
        <v>#REF!</v>
      </c>
      <c r="L118" s="506" t="e">
        <f>#REF!</f>
        <v>#REF!</v>
      </c>
    </row>
    <row r="119" spans="1:12" ht="68.099999999999994" customHeight="1">
      <c r="A119" s="418" t="e">
        <f>#REF!</f>
        <v>#REF!</v>
      </c>
      <c r="B119" s="421" t="e">
        <f>#REF!</f>
        <v>#REF!</v>
      </c>
      <c r="C119" s="490" t="e">
        <f>#REF!</f>
        <v>#REF!</v>
      </c>
      <c r="D119" s="490" t="e">
        <f>#REF!</f>
        <v>#REF!</v>
      </c>
      <c r="E119" s="420" t="e">
        <f>#REF!</f>
        <v>#REF!</v>
      </c>
      <c r="F119" s="61" t="e">
        <f>#REF!</f>
        <v>#REF!</v>
      </c>
      <c r="G119" s="61" t="e">
        <f>#REF!</f>
        <v>#REF!</v>
      </c>
      <c r="H119" s="61" t="e">
        <f>#REF!</f>
        <v>#REF!</v>
      </c>
      <c r="I119" s="61" t="e">
        <f>#REF!</f>
        <v>#REF!</v>
      </c>
      <c r="J119" s="61" t="e">
        <f>#REF!</f>
        <v>#REF!</v>
      </c>
      <c r="K119" s="505" t="e">
        <f>#REF!</f>
        <v>#REF!</v>
      </c>
      <c r="L119" s="506" t="e">
        <f>#REF!</f>
        <v>#REF!</v>
      </c>
    </row>
    <row r="120" spans="1:12" ht="48.6" customHeight="1">
      <c r="A120" s="418" t="e">
        <f>#REF!</f>
        <v>#REF!</v>
      </c>
      <c r="B120" s="421" t="e">
        <f>#REF!</f>
        <v>#REF!</v>
      </c>
      <c r="C120" s="490" t="e">
        <f>#REF!</f>
        <v>#REF!</v>
      </c>
      <c r="D120" s="490" t="e">
        <f>#REF!</f>
        <v>#REF!</v>
      </c>
      <c r="E120" s="420" t="e">
        <f>#REF!</f>
        <v>#REF!</v>
      </c>
      <c r="F120" s="61" t="e">
        <f>#REF!</f>
        <v>#REF!</v>
      </c>
      <c r="G120" s="61" t="e">
        <f>#REF!</f>
        <v>#REF!</v>
      </c>
      <c r="H120" s="61" t="e">
        <f>#REF!</f>
        <v>#REF!</v>
      </c>
      <c r="I120" s="61" t="e">
        <f>#REF!</f>
        <v>#REF!</v>
      </c>
      <c r="J120" s="61" t="e">
        <f>#REF!</f>
        <v>#REF!</v>
      </c>
      <c r="K120" s="505" t="e">
        <f>#REF!</f>
        <v>#REF!</v>
      </c>
      <c r="L120" s="506" t="e">
        <f>#REF!</f>
        <v>#REF!</v>
      </c>
    </row>
    <row r="121" spans="1:12" ht="51.6" customHeight="1">
      <c r="A121" s="418" t="e">
        <f>#REF!</f>
        <v>#REF!</v>
      </c>
      <c r="B121" s="421" t="e">
        <f>#REF!</f>
        <v>#REF!</v>
      </c>
      <c r="C121" s="490" t="e">
        <f>#REF!</f>
        <v>#REF!</v>
      </c>
      <c r="D121" s="490" t="e">
        <f>#REF!</f>
        <v>#REF!</v>
      </c>
      <c r="E121" s="420" t="e">
        <f>#REF!</f>
        <v>#REF!</v>
      </c>
      <c r="F121" s="61" t="e">
        <f>#REF!</f>
        <v>#REF!</v>
      </c>
      <c r="G121" s="61" t="e">
        <f>#REF!</f>
        <v>#REF!</v>
      </c>
      <c r="H121" s="61" t="e">
        <f>#REF!</f>
        <v>#REF!</v>
      </c>
      <c r="I121" s="61" t="e">
        <f>#REF!</f>
        <v>#REF!</v>
      </c>
      <c r="J121" s="61" t="e">
        <f>#REF!</f>
        <v>#REF!</v>
      </c>
      <c r="K121" s="505" t="e">
        <f>#REF!</f>
        <v>#REF!</v>
      </c>
      <c r="L121" s="506" t="e">
        <f>#REF!</f>
        <v>#REF!</v>
      </c>
    </row>
    <row r="122" spans="1:12" ht="53.55" customHeight="1">
      <c r="A122" s="418" t="e">
        <f>#REF!</f>
        <v>#REF!</v>
      </c>
      <c r="B122" s="421" t="e">
        <f>#REF!</f>
        <v>#REF!</v>
      </c>
      <c r="C122" s="490" t="e">
        <f>#REF!</f>
        <v>#REF!</v>
      </c>
      <c r="D122" s="490" t="e">
        <f>#REF!</f>
        <v>#REF!</v>
      </c>
      <c r="E122" s="420" t="e">
        <f>#REF!</f>
        <v>#REF!</v>
      </c>
      <c r="F122" s="61" t="e">
        <f>#REF!</f>
        <v>#REF!</v>
      </c>
      <c r="G122" s="61" t="e">
        <f>#REF!</f>
        <v>#REF!</v>
      </c>
      <c r="H122" s="61" t="e">
        <f>#REF!</f>
        <v>#REF!</v>
      </c>
      <c r="I122" s="61" t="e">
        <f>#REF!</f>
        <v>#REF!</v>
      </c>
      <c r="J122" s="61" t="e">
        <f>#REF!</f>
        <v>#REF!</v>
      </c>
      <c r="K122" s="505" t="e">
        <f>#REF!</f>
        <v>#REF!</v>
      </c>
      <c r="L122" s="506" t="e">
        <f>#REF!</f>
        <v>#REF!</v>
      </c>
    </row>
    <row r="123" spans="1:12" ht="53.55" customHeight="1">
      <c r="A123" s="418" t="e">
        <f>#REF!</f>
        <v>#REF!</v>
      </c>
      <c r="B123" s="421" t="e">
        <f>#REF!</f>
        <v>#REF!</v>
      </c>
      <c r="C123" s="490" t="e">
        <f>#REF!</f>
        <v>#REF!</v>
      </c>
      <c r="D123" s="490" t="e">
        <f>#REF!</f>
        <v>#REF!</v>
      </c>
      <c r="E123" s="420" t="e">
        <f>#REF!</f>
        <v>#REF!</v>
      </c>
      <c r="F123" s="61" t="e">
        <f>#REF!</f>
        <v>#REF!</v>
      </c>
      <c r="G123" s="61" t="e">
        <f>#REF!</f>
        <v>#REF!</v>
      </c>
      <c r="H123" s="61" t="e">
        <f>#REF!</f>
        <v>#REF!</v>
      </c>
      <c r="I123" s="61" t="e">
        <f>#REF!</f>
        <v>#REF!</v>
      </c>
      <c r="J123" s="61" t="e">
        <f>#REF!</f>
        <v>#REF!</v>
      </c>
      <c r="K123" s="505" t="e">
        <f>#REF!</f>
        <v>#REF!</v>
      </c>
      <c r="L123" s="506" t="e">
        <f>#REF!</f>
        <v>#REF!</v>
      </c>
    </row>
    <row r="124" spans="1:12" ht="53.55" customHeight="1">
      <c r="A124" s="418" t="e">
        <f>#REF!</f>
        <v>#REF!</v>
      </c>
      <c r="B124" s="421" t="e">
        <f>#REF!</f>
        <v>#REF!</v>
      </c>
      <c r="C124" s="490" t="e">
        <f>#REF!</f>
        <v>#REF!</v>
      </c>
      <c r="D124" s="490" t="e">
        <f>#REF!</f>
        <v>#REF!</v>
      </c>
      <c r="E124" s="420" t="e">
        <f>#REF!</f>
        <v>#REF!</v>
      </c>
      <c r="F124" s="61" t="e">
        <f>#REF!</f>
        <v>#REF!</v>
      </c>
      <c r="G124" s="61" t="e">
        <f>#REF!</f>
        <v>#REF!</v>
      </c>
      <c r="H124" s="61" t="e">
        <f>#REF!</f>
        <v>#REF!</v>
      </c>
      <c r="I124" s="61" t="e">
        <f>#REF!</f>
        <v>#REF!</v>
      </c>
      <c r="J124" s="61" t="e">
        <f>#REF!</f>
        <v>#REF!</v>
      </c>
      <c r="K124" s="505" t="e">
        <f>#REF!</f>
        <v>#REF!</v>
      </c>
      <c r="L124" s="506" t="e">
        <f>#REF!</f>
        <v>#REF!</v>
      </c>
    </row>
    <row r="125" spans="1:12" ht="53.55" customHeight="1">
      <c r="A125" s="418" t="e">
        <f>#REF!</f>
        <v>#REF!</v>
      </c>
      <c r="B125" s="421" t="e">
        <f>#REF!</f>
        <v>#REF!</v>
      </c>
      <c r="C125" s="490" t="e">
        <f>#REF!</f>
        <v>#REF!</v>
      </c>
      <c r="D125" s="490" t="e">
        <f>#REF!</f>
        <v>#REF!</v>
      </c>
      <c r="E125" s="420" t="e">
        <f>#REF!</f>
        <v>#REF!</v>
      </c>
      <c r="F125" s="61" t="e">
        <f>#REF!</f>
        <v>#REF!</v>
      </c>
      <c r="G125" s="61" t="e">
        <f>#REF!</f>
        <v>#REF!</v>
      </c>
      <c r="H125" s="61" t="e">
        <f>#REF!</f>
        <v>#REF!</v>
      </c>
      <c r="I125" s="61" t="e">
        <f>#REF!</f>
        <v>#REF!</v>
      </c>
      <c r="J125" s="61" t="e">
        <f>#REF!</f>
        <v>#REF!</v>
      </c>
      <c r="K125" s="505" t="e">
        <f>#REF!</f>
        <v>#REF!</v>
      </c>
      <c r="L125" s="506" t="e">
        <f>#REF!</f>
        <v>#REF!</v>
      </c>
    </row>
    <row r="126" spans="1:12" ht="53.55" customHeight="1">
      <c r="A126" s="418" t="e">
        <f>#REF!</f>
        <v>#REF!</v>
      </c>
      <c r="B126" s="421" t="e">
        <f>#REF!</f>
        <v>#REF!</v>
      </c>
      <c r="C126" s="490" t="e">
        <f>#REF!</f>
        <v>#REF!</v>
      </c>
      <c r="D126" s="490" t="e">
        <f>#REF!</f>
        <v>#REF!</v>
      </c>
      <c r="E126" s="420" t="e">
        <f>#REF!</f>
        <v>#REF!</v>
      </c>
      <c r="F126" s="61" t="e">
        <f>#REF!</f>
        <v>#REF!</v>
      </c>
      <c r="G126" s="61" t="e">
        <f>#REF!</f>
        <v>#REF!</v>
      </c>
      <c r="H126" s="61" t="e">
        <f>#REF!</f>
        <v>#REF!</v>
      </c>
      <c r="I126" s="61" t="e">
        <f>#REF!</f>
        <v>#REF!</v>
      </c>
      <c r="J126" s="61" t="e">
        <f>#REF!</f>
        <v>#REF!</v>
      </c>
      <c r="K126" s="505" t="e">
        <f>#REF!</f>
        <v>#REF!</v>
      </c>
      <c r="L126" s="506" t="e">
        <f>#REF!</f>
        <v>#REF!</v>
      </c>
    </row>
    <row r="127" spans="1:12" ht="77.099999999999994" customHeight="1">
      <c r="A127" s="418" t="e">
        <f>#REF!</f>
        <v>#REF!</v>
      </c>
      <c r="B127" s="421" t="e">
        <f>#REF!</f>
        <v>#REF!</v>
      </c>
      <c r="C127" s="490" t="e">
        <f>#REF!</f>
        <v>#REF!</v>
      </c>
      <c r="D127" s="490" t="e">
        <f>#REF!</f>
        <v>#REF!</v>
      </c>
      <c r="E127" s="420" t="e">
        <f>#REF!</f>
        <v>#REF!</v>
      </c>
      <c r="F127" s="61" t="e">
        <f>#REF!</f>
        <v>#REF!</v>
      </c>
      <c r="G127" s="61" t="e">
        <f>#REF!</f>
        <v>#REF!</v>
      </c>
      <c r="H127" s="61" t="e">
        <f>#REF!</f>
        <v>#REF!</v>
      </c>
      <c r="I127" s="61" t="e">
        <f>#REF!</f>
        <v>#REF!</v>
      </c>
      <c r="J127" s="61" t="e">
        <f>#REF!</f>
        <v>#REF!</v>
      </c>
      <c r="K127" s="505" t="e">
        <f>#REF!</f>
        <v>#REF!</v>
      </c>
      <c r="L127" s="506" t="e">
        <f>#REF!</f>
        <v>#REF!</v>
      </c>
    </row>
    <row r="128" spans="1:12" ht="49.05" customHeight="1">
      <c r="A128" s="418" t="e">
        <f>#REF!</f>
        <v>#REF!</v>
      </c>
      <c r="B128" s="421" t="e">
        <f>#REF!</f>
        <v>#REF!</v>
      </c>
      <c r="C128" s="490" t="e">
        <f>#REF!</f>
        <v>#REF!</v>
      </c>
      <c r="D128" s="490" t="e">
        <f>#REF!</f>
        <v>#REF!</v>
      </c>
      <c r="E128" s="420" t="e">
        <f>#REF!</f>
        <v>#REF!</v>
      </c>
      <c r="F128" s="61" t="e">
        <f>#REF!</f>
        <v>#REF!</v>
      </c>
      <c r="G128" s="61" t="e">
        <f>#REF!</f>
        <v>#REF!</v>
      </c>
      <c r="H128" s="61" t="e">
        <f>#REF!</f>
        <v>#REF!</v>
      </c>
      <c r="I128" s="61" t="e">
        <f>#REF!</f>
        <v>#REF!</v>
      </c>
      <c r="J128" s="61" t="e">
        <f>#REF!</f>
        <v>#REF!</v>
      </c>
      <c r="K128" s="505" t="e">
        <f>#REF!</f>
        <v>#REF!</v>
      </c>
      <c r="L128" s="506" t="e">
        <f>#REF!</f>
        <v>#REF!</v>
      </c>
    </row>
    <row r="129" spans="1:13" ht="50.1" customHeight="1">
      <c r="A129" s="418" t="e">
        <f>#REF!</f>
        <v>#REF!</v>
      </c>
      <c r="B129" s="421" t="e">
        <f>#REF!</f>
        <v>#REF!</v>
      </c>
      <c r="C129" s="490" t="e">
        <f>#REF!</f>
        <v>#REF!</v>
      </c>
      <c r="D129" s="490" t="e">
        <f>#REF!</f>
        <v>#REF!</v>
      </c>
      <c r="E129" s="420" t="e">
        <f>#REF!</f>
        <v>#REF!</v>
      </c>
      <c r="F129" s="61" t="e">
        <f>#REF!</f>
        <v>#REF!</v>
      </c>
      <c r="G129" s="61" t="e">
        <f>#REF!</f>
        <v>#REF!</v>
      </c>
      <c r="H129" s="61" t="e">
        <f>#REF!</f>
        <v>#REF!</v>
      </c>
      <c r="I129" s="61" t="e">
        <f>#REF!</f>
        <v>#REF!</v>
      </c>
      <c r="J129" s="61" t="e">
        <f>#REF!</f>
        <v>#REF!</v>
      </c>
      <c r="K129" s="505" t="e">
        <f>#REF!</f>
        <v>#REF!</v>
      </c>
      <c r="L129" s="506" t="e">
        <f>#REF!</f>
        <v>#REF!</v>
      </c>
    </row>
    <row r="130" spans="1:13" ht="33.6" customHeight="1">
      <c r="A130" s="418" t="e">
        <f>#REF!</f>
        <v>#REF!</v>
      </c>
      <c r="B130" s="421" t="e">
        <f>#REF!</f>
        <v>#REF!</v>
      </c>
      <c r="C130" s="490" t="e">
        <f>#REF!</f>
        <v>#REF!</v>
      </c>
      <c r="D130" s="490" t="e">
        <f>#REF!</f>
        <v>#REF!</v>
      </c>
      <c r="E130" s="420" t="e">
        <f>#REF!</f>
        <v>#REF!</v>
      </c>
      <c r="F130" s="61" t="e">
        <f>#REF!</f>
        <v>#REF!</v>
      </c>
      <c r="G130" s="61" t="e">
        <f>#REF!</f>
        <v>#REF!</v>
      </c>
      <c r="H130" s="61" t="e">
        <f>#REF!</f>
        <v>#REF!</v>
      </c>
      <c r="I130" s="61" t="e">
        <f>#REF!</f>
        <v>#REF!</v>
      </c>
      <c r="J130" s="61" t="e">
        <f>#REF!</f>
        <v>#REF!</v>
      </c>
      <c r="K130" s="505" t="e">
        <f>#REF!</f>
        <v>#REF!</v>
      </c>
      <c r="L130" s="506" t="e">
        <f>#REF!</f>
        <v>#REF!</v>
      </c>
    </row>
    <row r="131" spans="1:13" ht="34.5" customHeight="1">
      <c r="A131" s="418" t="e">
        <f>#REF!</f>
        <v>#REF!</v>
      </c>
      <c r="B131" s="421" t="e">
        <f>#REF!</f>
        <v>#REF!</v>
      </c>
      <c r="C131" s="490" t="e">
        <f>#REF!</f>
        <v>#REF!</v>
      </c>
      <c r="D131" s="490" t="e">
        <f>#REF!</f>
        <v>#REF!</v>
      </c>
      <c r="E131" s="420" t="e">
        <f>#REF!</f>
        <v>#REF!</v>
      </c>
      <c r="F131" s="61" t="e">
        <f>#REF!</f>
        <v>#REF!</v>
      </c>
      <c r="G131" s="61" t="e">
        <f>#REF!</f>
        <v>#REF!</v>
      </c>
      <c r="H131" s="61" t="e">
        <f>#REF!</f>
        <v>#REF!</v>
      </c>
      <c r="I131" s="61" t="e">
        <f>#REF!</f>
        <v>#REF!</v>
      </c>
      <c r="J131" s="61" t="e">
        <f>#REF!</f>
        <v>#REF!</v>
      </c>
      <c r="K131" s="505" t="e">
        <f>#REF!</f>
        <v>#REF!</v>
      </c>
      <c r="L131" s="506" t="e">
        <f>#REF!</f>
        <v>#REF!</v>
      </c>
    </row>
    <row r="132" spans="1:13" ht="29.1" customHeight="1">
      <c r="A132" s="418" t="e">
        <f>#REF!</f>
        <v>#REF!</v>
      </c>
      <c r="B132" s="421" t="e">
        <f>#REF!</f>
        <v>#REF!</v>
      </c>
      <c r="C132" s="490" t="e">
        <f>#REF!</f>
        <v>#REF!</v>
      </c>
      <c r="D132" s="490" t="e">
        <f>#REF!</f>
        <v>#REF!</v>
      </c>
      <c r="E132" s="420" t="e">
        <f>#REF!</f>
        <v>#REF!</v>
      </c>
      <c r="F132" s="61" t="e">
        <f>#REF!</f>
        <v>#REF!</v>
      </c>
      <c r="G132" s="61" t="e">
        <f>#REF!</f>
        <v>#REF!</v>
      </c>
      <c r="H132" s="61" t="e">
        <f>#REF!</f>
        <v>#REF!</v>
      </c>
      <c r="I132" s="61" t="e">
        <f>#REF!</f>
        <v>#REF!</v>
      </c>
      <c r="J132" s="61" t="e">
        <f>#REF!</f>
        <v>#REF!</v>
      </c>
      <c r="K132" s="505" t="e">
        <f>#REF!</f>
        <v>#REF!</v>
      </c>
      <c r="L132" s="506" t="e">
        <f>#REF!</f>
        <v>#REF!</v>
      </c>
    </row>
    <row r="133" spans="1:13" ht="42.75" customHeight="1">
      <c r="A133" s="418" t="e">
        <f>#REF!</f>
        <v>#REF!</v>
      </c>
      <c r="B133" s="421" t="e">
        <f>#REF!</f>
        <v>#REF!</v>
      </c>
      <c r="C133" s="490" t="e">
        <f>#REF!</f>
        <v>#REF!</v>
      </c>
      <c r="D133" s="490" t="e">
        <f>#REF!</f>
        <v>#REF!</v>
      </c>
      <c r="E133" s="420" t="e">
        <f>#REF!</f>
        <v>#REF!</v>
      </c>
      <c r="F133" s="61" t="e">
        <f>#REF!</f>
        <v>#REF!</v>
      </c>
      <c r="G133" s="61" t="e">
        <f>#REF!</f>
        <v>#REF!</v>
      </c>
      <c r="H133" s="61" t="e">
        <f>#REF!</f>
        <v>#REF!</v>
      </c>
      <c r="I133" s="61" t="e">
        <f>#REF!</f>
        <v>#REF!</v>
      </c>
      <c r="J133" s="61" t="e">
        <f>#REF!</f>
        <v>#REF!</v>
      </c>
      <c r="K133" s="505" t="e">
        <f>#REF!</f>
        <v>#REF!</v>
      </c>
      <c r="L133" s="506" t="e">
        <f>#REF!</f>
        <v>#REF!</v>
      </c>
    </row>
    <row r="134" spans="1:13" ht="42.75" customHeight="1">
      <c r="A134" s="418" t="e">
        <f>#REF!</f>
        <v>#REF!</v>
      </c>
      <c r="B134" s="421" t="e">
        <f>#REF!</f>
        <v>#REF!</v>
      </c>
      <c r="C134" s="490" t="e">
        <f>#REF!</f>
        <v>#REF!</v>
      </c>
      <c r="D134" s="490" t="e">
        <f>#REF!</f>
        <v>#REF!</v>
      </c>
      <c r="E134" s="420" t="e">
        <f>#REF!</f>
        <v>#REF!</v>
      </c>
      <c r="F134" s="61" t="e">
        <f>#REF!</f>
        <v>#REF!</v>
      </c>
      <c r="G134" s="61" t="e">
        <f>#REF!</f>
        <v>#REF!</v>
      </c>
      <c r="H134" s="61" t="e">
        <f>#REF!</f>
        <v>#REF!</v>
      </c>
      <c r="I134" s="61" t="e">
        <f>#REF!</f>
        <v>#REF!</v>
      </c>
      <c r="J134" s="61" t="e">
        <f>#REF!</f>
        <v>#REF!</v>
      </c>
      <c r="K134" s="505" t="e">
        <f>#REF!</f>
        <v>#REF!</v>
      </c>
      <c r="L134" s="506" t="e">
        <f>#REF!</f>
        <v>#REF!</v>
      </c>
    </row>
    <row r="135" spans="1:13" ht="35.1" customHeight="1">
      <c r="A135" s="418" t="e">
        <f>#REF!</f>
        <v>#REF!</v>
      </c>
      <c r="B135" s="421" t="e">
        <f>#REF!</f>
        <v>#REF!</v>
      </c>
      <c r="C135" s="490" t="e">
        <f>#REF!</f>
        <v>#REF!</v>
      </c>
      <c r="D135" s="490" t="e">
        <f>#REF!</f>
        <v>#REF!</v>
      </c>
      <c r="E135" s="420" t="e">
        <f>#REF!</f>
        <v>#REF!</v>
      </c>
      <c r="F135" s="61" t="e">
        <f>#REF!</f>
        <v>#REF!</v>
      </c>
      <c r="G135" s="61" t="e">
        <f>#REF!</f>
        <v>#REF!</v>
      </c>
      <c r="H135" s="61" t="e">
        <f>#REF!</f>
        <v>#REF!</v>
      </c>
      <c r="I135" s="61" t="e">
        <f>#REF!</f>
        <v>#REF!</v>
      </c>
      <c r="J135" s="61" t="e">
        <f>#REF!</f>
        <v>#REF!</v>
      </c>
      <c r="K135" s="505" t="e">
        <f>#REF!</f>
        <v>#REF!</v>
      </c>
      <c r="L135" s="506" t="e">
        <f>#REF!</f>
        <v>#REF!</v>
      </c>
    </row>
    <row r="136" spans="1:13" ht="30" customHeight="1">
      <c r="A136" s="418" t="e">
        <f>#REF!</f>
        <v>#REF!</v>
      </c>
      <c r="B136" s="421" t="e">
        <f>#REF!</f>
        <v>#REF!</v>
      </c>
      <c r="C136" s="490" t="e">
        <f>#REF!</f>
        <v>#REF!</v>
      </c>
      <c r="D136" s="490" t="e">
        <f>#REF!</f>
        <v>#REF!</v>
      </c>
      <c r="E136" s="420" t="e">
        <f>#REF!</f>
        <v>#REF!</v>
      </c>
      <c r="F136" s="61" t="e">
        <f>#REF!</f>
        <v>#REF!</v>
      </c>
      <c r="G136" s="61" t="e">
        <f>#REF!</f>
        <v>#REF!</v>
      </c>
      <c r="H136" s="61" t="e">
        <f>#REF!</f>
        <v>#REF!</v>
      </c>
      <c r="I136" s="61" t="e">
        <f>#REF!</f>
        <v>#REF!</v>
      </c>
      <c r="J136" s="61" t="e">
        <f>#REF!</f>
        <v>#REF!</v>
      </c>
      <c r="K136" s="505" t="e">
        <f>#REF!</f>
        <v>#REF!</v>
      </c>
      <c r="L136" s="506" t="e">
        <f>#REF!</f>
        <v>#REF!</v>
      </c>
      <c r="M136" s="330"/>
    </row>
    <row r="137" spans="1:13" ht="30" customHeight="1">
      <c r="A137" s="418" t="e">
        <f>#REF!</f>
        <v>#REF!</v>
      </c>
      <c r="B137" s="421" t="e">
        <f>#REF!</f>
        <v>#REF!</v>
      </c>
      <c r="C137" s="490" t="e">
        <f>#REF!</f>
        <v>#REF!</v>
      </c>
      <c r="D137" s="490" t="e">
        <f>#REF!</f>
        <v>#REF!</v>
      </c>
      <c r="E137" s="420" t="e">
        <f>#REF!</f>
        <v>#REF!</v>
      </c>
      <c r="F137" s="61" t="e">
        <f>#REF!</f>
        <v>#REF!</v>
      </c>
      <c r="G137" s="61" t="e">
        <f>#REF!</f>
        <v>#REF!</v>
      </c>
      <c r="H137" s="61" t="e">
        <f>#REF!</f>
        <v>#REF!</v>
      </c>
      <c r="I137" s="61" t="e">
        <f>#REF!</f>
        <v>#REF!</v>
      </c>
      <c r="J137" s="61" t="e">
        <f>#REF!</f>
        <v>#REF!</v>
      </c>
      <c r="K137" s="505" t="e">
        <f>#REF!</f>
        <v>#REF!</v>
      </c>
      <c r="L137" s="506" t="e">
        <f>#REF!</f>
        <v>#REF!</v>
      </c>
    </row>
    <row r="138" spans="1:13" ht="25.5" customHeight="1">
      <c r="A138" s="418" t="e">
        <f>#REF!</f>
        <v>#REF!</v>
      </c>
      <c r="B138" s="421" t="e">
        <f>#REF!</f>
        <v>#REF!</v>
      </c>
      <c r="C138" s="490" t="e">
        <f>#REF!</f>
        <v>#REF!</v>
      </c>
      <c r="D138" s="490" t="e">
        <f>#REF!</f>
        <v>#REF!</v>
      </c>
      <c r="E138" s="420" t="e">
        <f>#REF!</f>
        <v>#REF!</v>
      </c>
      <c r="F138" s="61" t="e">
        <f>#REF!</f>
        <v>#REF!</v>
      </c>
      <c r="G138" s="61" t="e">
        <f>#REF!</f>
        <v>#REF!</v>
      </c>
      <c r="H138" s="61" t="e">
        <f>#REF!</f>
        <v>#REF!</v>
      </c>
      <c r="I138" s="61" t="e">
        <f>#REF!</f>
        <v>#REF!</v>
      </c>
      <c r="J138" s="61" t="e">
        <f>#REF!</f>
        <v>#REF!</v>
      </c>
      <c r="K138" s="505" t="e">
        <f>#REF!</f>
        <v>#REF!</v>
      </c>
      <c r="L138" s="506" t="e">
        <f>#REF!</f>
        <v>#REF!</v>
      </c>
    </row>
    <row r="139" spans="1:13" ht="29.1" customHeight="1">
      <c r="A139" s="418" t="e">
        <f>#REF!</f>
        <v>#REF!</v>
      </c>
      <c r="B139" s="421" t="e">
        <f>#REF!</f>
        <v>#REF!</v>
      </c>
      <c r="C139" s="490" t="e">
        <f>#REF!</f>
        <v>#REF!</v>
      </c>
      <c r="D139" s="490" t="e">
        <f>#REF!</f>
        <v>#REF!</v>
      </c>
      <c r="E139" s="420" t="e">
        <f>#REF!</f>
        <v>#REF!</v>
      </c>
      <c r="F139" s="61" t="e">
        <f>#REF!</f>
        <v>#REF!</v>
      </c>
      <c r="G139" s="61" t="e">
        <f>#REF!</f>
        <v>#REF!</v>
      </c>
      <c r="H139" s="61" t="e">
        <f>#REF!</f>
        <v>#REF!</v>
      </c>
      <c r="I139" s="61" t="e">
        <f>#REF!</f>
        <v>#REF!</v>
      </c>
      <c r="J139" s="61" t="e">
        <f>#REF!</f>
        <v>#REF!</v>
      </c>
      <c r="K139" s="505" t="e">
        <f>#REF!</f>
        <v>#REF!</v>
      </c>
      <c r="L139" s="506" t="e">
        <f>#REF!</f>
        <v>#REF!</v>
      </c>
    </row>
    <row r="140" spans="1:13" ht="36" customHeight="1">
      <c r="A140" s="418" t="e">
        <f>#REF!</f>
        <v>#REF!</v>
      </c>
      <c r="B140" s="421" t="e">
        <f>#REF!</f>
        <v>#REF!</v>
      </c>
      <c r="C140" s="490" t="e">
        <f>#REF!</f>
        <v>#REF!</v>
      </c>
      <c r="D140" s="490" t="e">
        <f>#REF!</f>
        <v>#REF!</v>
      </c>
      <c r="E140" s="420" t="e">
        <f>#REF!</f>
        <v>#REF!</v>
      </c>
      <c r="F140" s="61" t="e">
        <f>#REF!</f>
        <v>#REF!</v>
      </c>
      <c r="G140" s="61" t="e">
        <f>#REF!</f>
        <v>#REF!</v>
      </c>
      <c r="H140" s="61" t="e">
        <f>#REF!</f>
        <v>#REF!</v>
      </c>
      <c r="I140" s="61" t="e">
        <f>#REF!</f>
        <v>#REF!</v>
      </c>
      <c r="J140" s="61" t="e">
        <f>#REF!</f>
        <v>#REF!</v>
      </c>
      <c r="K140" s="505" t="e">
        <f>#REF!</f>
        <v>#REF!</v>
      </c>
      <c r="L140" s="506" t="e">
        <f>#REF!</f>
        <v>#REF!</v>
      </c>
    </row>
    <row r="141" spans="1:13" ht="54" customHeight="1">
      <c r="A141" s="418" t="e">
        <f>#REF!</f>
        <v>#REF!</v>
      </c>
      <c r="B141" s="421" t="e">
        <f>#REF!</f>
        <v>#REF!</v>
      </c>
      <c r="C141" s="490" t="e">
        <f>#REF!</f>
        <v>#REF!</v>
      </c>
      <c r="D141" s="490" t="e">
        <f>#REF!</f>
        <v>#REF!</v>
      </c>
      <c r="E141" s="420" t="e">
        <f>#REF!</f>
        <v>#REF!</v>
      </c>
      <c r="F141" s="61" t="e">
        <f>#REF!</f>
        <v>#REF!</v>
      </c>
      <c r="G141" s="61" t="e">
        <f>#REF!</f>
        <v>#REF!</v>
      </c>
      <c r="H141" s="61" t="e">
        <f>#REF!</f>
        <v>#REF!</v>
      </c>
      <c r="I141" s="61" t="e">
        <f>#REF!</f>
        <v>#REF!</v>
      </c>
      <c r="J141" s="61" t="e">
        <f>#REF!</f>
        <v>#REF!</v>
      </c>
      <c r="K141" s="505" t="e">
        <f>#REF!</f>
        <v>#REF!</v>
      </c>
      <c r="L141" s="506" t="e">
        <f>#REF!</f>
        <v>#REF!</v>
      </c>
    </row>
    <row r="142" spans="1:13" ht="44.25" customHeight="1">
      <c r="A142" s="418" t="e">
        <f>#REF!</f>
        <v>#REF!</v>
      </c>
      <c r="B142" s="421" t="e">
        <f>#REF!</f>
        <v>#REF!</v>
      </c>
      <c r="C142" s="490" t="e">
        <f>#REF!</f>
        <v>#REF!</v>
      </c>
      <c r="D142" s="490" t="e">
        <f>#REF!</f>
        <v>#REF!</v>
      </c>
      <c r="E142" s="420" t="e">
        <f>#REF!</f>
        <v>#REF!</v>
      </c>
      <c r="F142" s="61" t="e">
        <f>#REF!</f>
        <v>#REF!</v>
      </c>
      <c r="G142" s="61" t="e">
        <f>#REF!</f>
        <v>#REF!</v>
      </c>
      <c r="H142" s="61" t="e">
        <f>#REF!</f>
        <v>#REF!</v>
      </c>
      <c r="I142" s="61" t="e">
        <f>#REF!</f>
        <v>#REF!</v>
      </c>
      <c r="J142" s="61" t="e">
        <f>#REF!</f>
        <v>#REF!</v>
      </c>
      <c r="K142" s="505" t="e">
        <f>#REF!</f>
        <v>#REF!</v>
      </c>
      <c r="L142" s="506" t="e">
        <f>#REF!</f>
        <v>#REF!</v>
      </c>
    </row>
    <row r="143" spans="1:13" ht="38.549999999999997" customHeight="1">
      <c r="A143" s="418" t="e">
        <f>#REF!</f>
        <v>#REF!</v>
      </c>
      <c r="B143" s="421" t="e">
        <f>#REF!</f>
        <v>#REF!</v>
      </c>
      <c r="C143" s="490" t="e">
        <f>#REF!</f>
        <v>#REF!</v>
      </c>
      <c r="D143" s="490" t="e">
        <f>#REF!</f>
        <v>#REF!</v>
      </c>
      <c r="E143" s="420" t="e">
        <f>#REF!</f>
        <v>#REF!</v>
      </c>
      <c r="F143" s="61" t="e">
        <f>#REF!</f>
        <v>#REF!</v>
      </c>
      <c r="G143" s="61" t="e">
        <f>#REF!</f>
        <v>#REF!</v>
      </c>
      <c r="H143" s="61" t="e">
        <f>#REF!</f>
        <v>#REF!</v>
      </c>
      <c r="I143" s="61" t="e">
        <f>#REF!</f>
        <v>#REF!</v>
      </c>
      <c r="J143" s="61" t="e">
        <f>#REF!</f>
        <v>#REF!</v>
      </c>
      <c r="K143" s="505" t="e">
        <f>#REF!</f>
        <v>#REF!</v>
      </c>
      <c r="L143" s="506" t="e">
        <f>#REF!</f>
        <v>#REF!</v>
      </c>
    </row>
    <row r="144" spans="1:13" ht="29.55" customHeight="1">
      <c r="A144" s="418" t="e">
        <f>#REF!</f>
        <v>#REF!</v>
      </c>
      <c r="B144" s="421" t="e">
        <f>#REF!</f>
        <v>#REF!</v>
      </c>
      <c r="C144" s="490" t="e">
        <f>#REF!</f>
        <v>#REF!</v>
      </c>
      <c r="D144" s="490" t="e">
        <f>#REF!</f>
        <v>#REF!</v>
      </c>
      <c r="E144" s="420" t="e">
        <f>#REF!</f>
        <v>#REF!</v>
      </c>
      <c r="F144" s="61" t="e">
        <f>#REF!</f>
        <v>#REF!</v>
      </c>
      <c r="G144" s="61" t="e">
        <f>#REF!</f>
        <v>#REF!</v>
      </c>
      <c r="H144" s="61" t="e">
        <f>#REF!</f>
        <v>#REF!</v>
      </c>
      <c r="I144" s="61" t="e">
        <f>#REF!</f>
        <v>#REF!</v>
      </c>
      <c r="J144" s="61" t="e">
        <f>#REF!</f>
        <v>#REF!</v>
      </c>
      <c r="K144" s="505" t="e">
        <f>#REF!</f>
        <v>#REF!</v>
      </c>
      <c r="L144" s="506" t="e">
        <f>#REF!</f>
        <v>#REF!</v>
      </c>
    </row>
    <row r="145" spans="1:14" ht="57.6" customHeight="1">
      <c r="A145" s="418" t="e">
        <f>#REF!</f>
        <v>#REF!</v>
      </c>
      <c r="B145" s="421" t="e">
        <f>#REF!</f>
        <v>#REF!</v>
      </c>
      <c r="C145" s="490" t="e">
        <f>#REF!</f>
        <v>#REF!</v>
      </c>
      <c r="D145" s="490" t="e">
        <f>#REF!</f>
        <v>#REF!</v>
      </c>
      <c r="E145" s="420" t="e">
        <f>#REF!</f>
        <v>#REF!</v>
      </c>
      <c r="F145" s="61" t="e">
        <f>#REF!</f>
        <v>#REF!</v>
      </c>
      <c r="G145" s="61" t="e">
        <f>#REF!</f>
        <v>#REF!</v>
      </c>
      <c r="H145" s="61" t="e">
        <f>#REF!</f>
        <v>#REF!</v>
      </c>
      <c r="I145" s="61" t="e">
        <f>#REF!</f>
        <v>#REF!</v>
      </c>
      <c r="J145" s="61" t="e">
        <f>#REF!</f>
        <v>#REF!</v>
      </c>
      <c r="K145" s="505" t="e">
        <f>#REF!</f>
        <v>#REF!</v>
      </c>
      <c r="L145" s="506" t="e">
        <f>#REF!</f>
        <v>#REF!</v>
      </c>
    </row>
    <row r="146" spans="1:14" ht="36.6" customHeight="1">
      <c r="A146" s="418" t="e">
        <f>#REF!</f>
        <v>#REF!</v>
      </c>
      <c r="B146" s="421" t="e">
        <f>#REF!</f>
        <v>#REF!</v>
      </c>
      <c r="C146" s="490" t="e">
        <f>#REF!</f>
        <v>#REF!</v>
      </c>
      <c r="D146" s="490" t="e">
        <f>#REF!</f>
        <v>#REF!</v>
      </c>
      <c r="E146" s="420" t="e">
        <f>#REF!</f>
        <v>#REF!</v>
      </c>
      <c r="F146" s="61" t="e">
        <f>#REF!</f>
        <v>#REF!</v>
      </c>
      <c r="G146" s="61" t="e">
        <f>#REF!</f>
        <v>#REF!</v>
      </c>
      <c r="H146" s="61" t="e">
        <f>#REF!</f>
        <v>#REF!</v>
      </c>
      <c r="I146" s="61" t="e">
        <f>#REF!</f>
        <v>#REF!</v>
      </c>
      <c r="J146" s="61" t="e">
        <f>#REF!</f>
        <v>#REF!</v>
      </c>
      <c r="K146" s="505" t="e">
        <f>#REF!</f>
        <v>#REF!</v>
      </c>
      <c r="L146" s="506" t="e">
        <f>#REF!</f>
        <v>#REF!</v>
      </c>
    </row>
    <row r="147" spans="1:14" ht="36.6" customHeight="1">
      <c r="A147" s="418" t="e">
        <f>#REF!</f>
        <v>#REF!</v>
      </c>
      <c r="B147" s="421" t="e">
        <f>#REF!</f>
        <v>#REF!</v>
      </c>
      <c r="C147" s="490" t="e">
        <f>#REF!</f>
        <v>#REF!</v>
      </c>
      <c r="D147" s="490" t="e">
        <f>#REF!</f>
        <v>#REF!</v>
      </c>
      <c r="E147" s="420" t="e">
        <f>#REF!</f>
        <v>#REF!</v>
      </c>
      <c r="F147" s="61" t="e">
        <f>#REF!</f>
        <v>#REF!</v>
      </c>
      <c r="G147" s="61" t="e">
        <f>#REF!</f>
        <v>#REF!</v>
      </c>
      <c r="H147" s="61" t="e">
        <f>#REF!</f>
        <v>#REF!</v>
      </c>
      <c r="I147" s="61" t="e">
        <f>#REF!</f>
        <v>#REF!</v>
      </c>
      <c r="J147" s="61" t="e">
        <f>#REF!</f>
        <v>#REF!</v>
      </c>
      <c r="K147" s="505" t="e">
        <f>#REF!</f>
        <v>#REF!</v>
      </c>
      <c r="L147" s="506" t="e">
        <f>#REF!</f>
        <v>#REF!</v>
      </c>
    </row>
    <row r="148" spans="1:14" ht="36.6" customHeight="1">
      <c r="A148" s="418" t="e">
        <f>#REF!</f>
        <v>#REF!</v>
      </c>
      <c r="B148" s="421" t="e">
        <f>#REF!</f>
        <v>#REF!</v>
      </c>
      <c r="C148" s="490" t="e">
        <f>#REF!</f>
        <v>#REF!</v>
      </c>
      <c r="D148" s="490" t="e">
        <f>#REF!</f>
        <v>#REF!</v>
      </c>
      <c r="E148" s="420" t="e">
        <f>#REF!</f>
        <v>#REF!</v>
      </c>
      <c r="F148" s="61" t="e">
        <f>#REF!</f>
        <v>#REF!</v>
      </c>
      <c r="G148" s="61" t="e">
        <f>#REF!</f>
        <v>#REF!</v>
      </c>
      <c r="H148" s="61" t="e">
        <f>#REF!</f>
        <v>#REF!</v>
      </c>
      <c r="I148" s="61" t="e">
        <f>#REF!</f>
        <v>#REF!</v>
      </c>
      <c r="J148" s="61" t="e">
        <f>#REF!</f>
        <v>#REF!</v>
      </c>
      <c r="K148" s="505" t="e">
        <f>#REF!</f>
        <v>#REF!</v>
      </c>
      <c r="L148" s="506" t="e">
        <f>#REF!</f>
        <v>#REF!</v>
      </c>
    </row>
    <row r="149" spans="1:14" ht="36.6" customHeight="1">
      <c r="A149" s="418" t="e">
        <f>#REF!</f>
        <v>#REF!</v>
      </c>
      <c r="B149" s="421" t="e">
        <f>#REF!</f>
        <v>#REF!</v>
      </c>
      <c r="C149" s="490" t="e">
        <f>#REF!</f>
        <v>#REF!</v>
      </c>
      <c r="D149" s="490" t="e">
        <f>#REF!</f>
        <v>#REF!</v>
      </c>
      <c r="E149" s="420" t="e">
        <f>#REF!</f>
        <v>#REF!</v>
      </c>
      <c r="F149" s="61" t="e">
        <f>#REF!</f>
        <v>#REF!</v>
      </c>
      <c r="G149" s="61" t="e">
        <f>#REF!</f>
        <v>#REF!</v>
      </c>
      <c r="H149" s="61" t="e">
        <f>#REF!</f>
        <v>#REF!</v>
      </c>
      <c r="I149" s="61" t="e">
        <f>#REF!</f>
        <v>#REF!</v>
      </c>
      <c r="J149" s="61" t="e">
        <f>#REF!</f>
        <v>#REF!</v>
      </c>
      <c r="K149" s="505" t="e">
        <f>#REF!</f>
        <v>#REF!</v>
      </c>
      <c r="L149" s="506" t="e">
        <f>#REF!</f>
        <v>#REF!</v>
      </c>
    </row>
    <row r="150" spans="1:14" ht="36.6" customHeight="1">
      <c r="A150" s="418" t="e">
        <f>#REF!</f>
        <v>#REF!</v>
      </c>
      <c r="B150" s="421" t="e">
        <f>#REF!</f>
        <v>#REF!</v>
      </c>
      <c r="C150" s="490" t="e">
        <f>#REF!</f>
        <v>#REF!</v>
      </c>
      <c r="D150" s="490" t="e">
        <f>#REF!</f>
        <v>#REF!</v>
      </c>
      <c r="E150" s="420" t="e">
        <f>#REF!</f>
        <v>#REF!</v>
      </c>
      <c r="F150" s="61" t="e">
        <f>#REF!</f>
        <v>#REF!</v>
      </c>
      <c r="G150" s="61" t="e">
        <f>#REF!</f>
        <v>#REF!</v>
      </c>
      <c r="H150" s="61" t="e">
        <f>#REF!</f>
        <v>#REF!</v>
      </c>
      <c r="I150" s="61" t="e">
        <f>#REF!</f>
        <v>#REF!</v>
      </c>
      <c r="J150" s="61" t="e">
        <f>#REF!</f>
        <v>#REF!</v>
      </c>
      <c r="K150" s="505" t="e">
        <f>#REF!</f>
        <v>#REF!</v>
      </c>
      <c r="L150" s="506" t="e">
        <f>#REF!</f>
        <v>#REF!</v>
      </c>
    </row>
    <row r="151" spans="1:14" ht="36.6" customHeight="1">
      <c r="A151" s="418" t="e">
        <f>#REF!</f>
        <v>#REF!</v>
      </c>
      <c r="B151" s="421" t="e">
        <f>#REF!</f>
        <v>#REF!</v>
      </c>
      <c r="C151" s="490" t="e">
        <f>#REF!</f>
        <v>#REF!</v>
      </c>
      <c r="D151" s="490" t="e">
        <f>#REF!</f>
        <v>#REF!</v>
      </c>
      <c r="E151" s="420" t="e">
        <f>#REF!</f>
        <v>#REF!</v>
      </c>
      <c r="F151" s="61" t="e">
        <f>#REF!</f>
        <v>#REF!</v>
      </c>
      <c r="G151" s="61" t="e">
        <f>#REF!</f>
        <v>#REF!</v>
      </c>
      <c r="H151" s="61" t="e">
        <f>#REF!</f>
        <v>#REF!</v>
      </c>
      <c r="I151" s="61" t="e">
        <f>#REF!</f>
        <v>#REF!</v>
      </c>
      <c r="J151" s="61" t="e">
        <f>#REF!</f>
        <v>#REF!</v>
      </c>
      <c r="K151" s="505" t="e">
        <f>#REF!</f>
        <v>#REF!</v>
      </c>
      <c r="L151" s="506" t="e">
        <f>#REF!</f>
        <v>#REF!</v>
      </c>
    </row>
    <row r="152" spans="1:14" ht="45.75" customHeight="1">
      <c r="A152" s="418" t="e">
        <f>#REF!</f>
        <v>#REF!</v>
      </c>
      <c r="B152" s="421" t="e">
        <f>#REF!</f>
        <v>#REF!</v>
      </c>
      <c r="C152" s="490" t="e">
        <f>#REF!</f>
        <v>#REF!</v>
      </c>
      <c r="D152" s="490" t="e">
        <f>#REF!</f>
        <v>#REF!</v>
      </c>
      <c r="E152" s="420" t="e">
        <f>#REF!</f>
        <v>#REF!</v>
      </c>
      <c r="F152" s="61" t="e">
        <f>#REF!</f>
        <v>#REF!</v>
      </c>
      <c r="G152" s="61" t="e">
        <f>#REF!</f>
        <v>#REF!</v>
      </c>
      <c r="H152" s="61" t="e">
        <f>#REF!</f>
        <v>#REF!</v>
      </c>
      <c r="I152" s="61" t="e">
        <f>#REF!</f>
        <v>#REF!</v>
      </c>
      <c r="J152" s="61" t="e">
        <f>#REF!</f>
        <v>#REF!</v>
      </c>
      <c r="K152" s="505" t="e">
        <f>#REF!</f>
        <v>#REF!</v>
      </c>
      <c r="L152" s="506" t="e">
        <f>#REF!</f>
        <v>#REF!</v>
      </c>
      <c r="N152" s="331"/>
    </row>
    <row r="153" spans="1:14" ht="30.75" customHeight="1">
      <c r="A153" s="418" t="e">
        <f>#REF!</f>
        <v>#REF!</v>
      </c>
      <c r="B153" s="421" t="e">
        <f>#REF!</f>
        <v>#REF!</v>
      </c>
      <c r="C153" s="490" t="e">
        <f>#REF!</f>
        <v>#REF!</v>
      </c>
      <c r="D153" s="490" t="e">
        <f>#REF!</f>
        <v>#REF!</v>
      </c>
      <c r="E153" s="420" t="e">
        <f>#REF!</f>
        <v>#REF!</v>
      </c>
      <c r="F153" s="61" t="e">
        <f>#REF!</f>
        <v>#REF!</v>
      </c>
      <c r="G153" s="61" t="e">
        <f>#REF!</f>
        <v>#REF!</v>
      </c>
      <c r="H153" s="61" t="e">
        <f>#REF!</f>
        <v>#REF!</v>
      </c>
      <c r="I153" s="61" t="e">
        <f>#REF!</f>
        <v>#REF!</v>
      </c>
      <c r="J153" s="61" t="e">
        <f>#REF!</f>
        <v>#REF!</v>
      </c>
      <c r="K153" s="505" t="e">
        <f>#REF!</f>
        <v>#REF!</v>
      </c>
      <c r="L153" s="506" t="e">
        <f>#REF!</f>
        <v>#REF!</v>
      </c>
    </row>
    <row r="154" spans="1:14" ht="39" customHeight="1">
      <c r="A154" s="418" t="e">
        <f>#REF!</f>
        <v>#REF!</v>
      </c>
      <c r="B154" s="421" t="e">
        <f>#REF!</f>
        <v>#REF!</v>
      </c>
      <c r="C154" s="490" t="e">
        <f>#REF!</f>
        <v>#REF!</v>
      </c>
      <c r="D154" s="490" t="e">
        <f>#REF!</f>
        <v>#REF!</v>
      </c>
      <c r="E154" s="420" t="e">
        <f>#REF!</f>
        <v>#REF!</v>
      </c>
      <c r="F154" s="61" t="e">
        <f>#REF!</f>
        <v>#REF!</v>
      </c>
      <c r="G154" s="61" t="e">
        <f>#REF!</f>
        <v>#REF!</v>
      </c>
      <c r="H154" s="61" t="e">
        <f>#REF!</f>
        <v>#REF!</v>
      </c>
      <c r="I154" s="61" t="e">
        <f>#REF!</f>
        <v>#REF!</v>
      </c>
      <c r="J154" s="61" t="e">
        <f>#REF!</f>
        <v>#REF!</v>
      </c>
      <c r="K154" s="505" t="e">
        <f>#REF!</f>
        <v>#REF!</v>
      </c>
      <c r="L154" s="506" t="e">
        <f>#REF!</f>
        <v>#REF!</v>
      </c>
    </row>
    <row r="155" spans="1:14" ht="108" customHeight="1">
      <c r="A155" s="418" t="e">
        <f>#REF!</f>
        <v>#REF!</v>
      </c>
      <c r="B155" s="421" t="e">
        <f>#REF!</f>
        <v>#REF!</v>
      </c>
      <c r="C155" s="490" t="e">
        <f>#REF!</f>
        <v>#REF!</v>
      </c>
      <c r="D155" s="490" t="e">
        <f>#REF!</f>
        <v>#REF!</v>
      </c>
      <c r="E155" s="420" t="e">
        <f>#REF!</f>
        <v>#REF!</v>
      </c>
      <c r="F155" s="61" t="e">
        <f>#REF!</f>
        <v>#REF!</v>
      </c>
      <c r="G155" s="61" t="e">
        <f>#REF!</f>
        <v>#REF!</v>
      </c>
      <c r="H155" s="61" t="e">
        <f>#REF!</f>
        <v>#REF!</v>
      </c>
      <c r="I155" s="61" t="e">
        <f>#REF!</f>
        <v>#REF!</v>
      </c>
      <c r="J155" s="61" t="e">
        <f>#REF!</f>
        <v>#REF!</v>
      </c>
      <c r="K155" s="505" t="e">
        <f>#REF!</f>
        <v>#REF!</v>
      </c>
      <c r="L155" s="506" t="e">
        <f>#REF!</f>
        <v>#REF!</v>
      </c>
    </row>
    <row r="156" spans="1:14" ht="44.1" customHeight="1">
      <c r="A156" s="418" t="e">
        <f>#REF!</f>
        <v>#REF!</v>
      </c>
      <c r="B156" s="421" t="e">
        <f>#REF!</f>
        <v>#REF!</v>
      </c>
      <c r="C156" s="490" t="e">
        <f>#REF!</f>
        <v>#REF!</v>
      </c>
      <c r="D156" s="490" t="e">
        <f>#REF!</f>
        <v>#REF!</v>
      </c>
      <c r="E156" s="420" t="e">
        <f>#REF!</f>
        <v>#REF!</v>
      </c>
      <c r="F156" s="61" t="e">
        <f>#REF!</f>
        <v>#REF!</v>
      </c>
      <c r="G156" s="61" t="e">
        <f>#REF!</f>
        <v>#REF!</v>
      </c>
      <c r="H156" s="61" t="e">
        <f>#REF!</f>
        <v>#REF!</v>
      </c>
      <c r="I156" s="61" t="e">
        <f>#REF!</f>
        <v>#REF!</v>
      </c>
      <c r="J156" s="61" t="e">
        <f>#REF!</f>
        <v>#REF!</v>
      </c>
      <c r="K156" s="505" t="e">
        <f>#REF!</f>
        <v>#REF!</v>
      </c>
      <c r="L156" s="506" t="e">
        <f>#REF!</f>
        <v>#REF!</v>
      </c>
    </row>
    <row r="157" spans="1:14" ht="65.25" customHeight="1">
      <c r="A157" s="418" t="e">
        <f>#REF!</f>
        <v>#REF!</v>
      </c>
      <c r="B157" s="421" t="e">
        <f>#REF!</f>
        <v>#REF!</v>
      </c>
      <c r="C157" s="490" t="e">
        <f>#REF!</f>
        <v>#REF!</v>
      </c>
      <c r="D157" s="490" t="e">
        <f>#REF!</f>
        <v>#REF!</v>
      </c>
      <c r="E157" s="420" t="e">
        <f>#REF!</f>
        <v>#REF!</v>
      </c>
      <c r="F157" s="61" t="e">
        <f>#REF!</f>
        <v>#REF!</v>
      </c>
      <c r="G157" s="61" t="e">
        <f>#REF!</f>
        <v>#REF!</v>
      </c>
      <c r="H157" s="61" t="e">
        <f>#REF!</f>
        <v>#REF!</v>
      </c>
      <c r="I157" s="61" t="e">
        <f>#REF!</f>
        <v>#REF!</v>
      </c>
      <c r="J157" s="61" t="e">
        <f>#REF!</f>
        <v>#REF!</v>
      </c>
      <c r="K157" s="505" t="e">
        <f>#REF!</f>
        <v>#REF!</v>
      </c>
      <c r="L157" s="506" t="e">
        <f>#REF!</f>
        <v>#REF!</v>
      </c>
    </row>
    <row r="158" spans="1:14" ht="52.5" customHeight="1">
      <c r="A158" s="418" t="e">
        <f>#REF!</f>
        <v>#REF!</v>
      </c>
      <c r="B158" s="421" t="e">
        <f>#REF!</f>
        <v>#REF!</v>
      </c>
      <c r="C158" s="490" t="e">
        <f>#REF!</f>
        <v>#REF!</v>
      </c>
      <c r="D158" s="490" t="e">
        <f>#REF!</f>
        <v>#REF!</v>
      </c>
      <c r="E158" s="420" t="e">
        <f>#REF!</f>
        <v>#REF!</v>
      </c>
      <c r="F158" s="61" t="e">
        <f>#REF!</f>
        <v>#REF!</v>
      </c>
      <c r="G158" s="61" t="e">
        <f>#REF!</f>
        <v>#REF!</v>
      </c>
      <c r="H158" s="61" t="e">
        <f>#REF!</f>
        <v>#REF!</v>
      </c>
      <c r="I158" s="61" t="e">
        <f>#REF!</f>
        <v>#REF!</v>
      </c>
      <c r="J158" s="61" t="e">
        <f>#REF!</f>
        <v>#REF!</v>
      </c>
      <c r="K158" s="505" t="e">
        <f>#REF!</f>
        <v>#REF!</v>
      </c>
      <c r="L158" s="506" t="e">
        <f>#REF!</f>
        <v>#REF!</v>
      </c>
    </row>
    <row r="159" spans="1:14" ht="52.5" customHeight="1">
      <c r="A159" s="418" t="e">
        <f>#REF!</f>
        <v>#REF!</v>
      </c>
      <c r="B159" s="421" t="e">
        <f>#REF!</f>
        <v>#REF!</v>
      </c>
      <c r="C159" s="490" t="e">
        <f>#REF!</f>
        <v>#REF!</v>
      </c>
      <c r="D159" s="490" t="e">
        <f>#REF!</f>
        <v>#REF!</v>
      </c>
      <c r="E159" s="420" t="e">
        <f>#REF!</f>
        <v>#REF!</v>
      </c>
      <c r="F159" s="61" t="e">
        <f>#REF!</f>
        <v>#REF!</v>
      </c>
      <c r="G159" s="61" t="e">
        <f>#REF!</f>
        <v>#REF!</v>
      </c>
      <c r="H159" s="61" t="e">
        <f>#REF!</f>
        <v>#REF!</v>
      </c>
      <c r="I159" s="61" t="e">
        <f>#REF!</f>
        <v>#REF!</v>
      </c>
      <c r="J159" s="61" t="e">
        <f>#REF!</f>
        <v>#REF!</v>
      </c>
      <c r="K159" s="505" t="e">
        <f>#REF!</f>
        <v>#REF!</v>
      </c>
      <c r="L159" s="506" t="e">
        <f>#REF!</f>
        <v>#REF!</v>
      </c>
    </row>
    <row r="160" spans="1:14" ht="52.5" customHeight="1">
      <c r="A160" s="418" t="e">
        <f>#REF!</f>
        <v>#REF!</v>
      </c>
      <c r="B160" s="421" t="e">
        <f>#REF!</f>
        <v>#REF!</v>
      </c>
      <c r="C160" s="490" t="e">
        <f>#REF!</f>
        <v>#REF!</v>
      </c>
      <c r="D160" s="490" t="e">
        <f>#REF!</f>
        <v>#REF!</v>
      </c>
      <c r="E160" s="420" t="e">
        <f>#REF!</f>
        <v>#REF!</v>
      </c>
      <c r="F160" s="61" t="e">
        <f>#REF!</f>
        <v>#REF!</v>
      </c>
      <c r="G160" s="61" t="e">
        <f>#REF!</f>
        <v>#REF!</v>
      </c>
      <c r="H160" s="61" t="e">
        <f>#REF!</f>
        <v>#REF!</v>
      </c>
      <c r="I160" s="61" t="e">
        <f>#REF!</f>
        <v>#REF!</v>
      </c>
      <c r="J160" s="61" t="e">
        <f>#REF!</f>
        <v>#REF!</v>
      </c>
      <c r="K160" s="505" t="e">
        <f>#REF!</f>
        <v>#REF!</v>
      </c>
      <c r="L160" s="506" t="e">
        <f>#REF!</f>
        <v>#REF!</v>
      </c>
    </row>
    <row r="161" spans="1:12" ht="52.5" customHeight="1">
      <c r="A161" s="418" t="e">
        <f>#REF!</f>
        <v>#REF!</v>
      </c>
      <c r="B161" s="421" t="e">
        <f>#REF!</f>
        <v>#REF!</v>
      </c>
      <c r="C161" s="490" t="e">
        <f>#REF!</f>
        <v>#REF!</v>
      </c>
      <c r="D161" s="490" t="e">
        <f>#REF!</f>
        <v>#REF!</v>
      </c>
      <c r="E161" s="420" t="e">
        <f>#REF!</f>
        <v>#REF!</v>
      </c>
      <c r="F161" s="61" t="e">
        <f>#REF!</f>
        <v>#REF!</v>
      </c>
      <c r="G161" s="61" t="e">
        <f>#REF!</f>
        <v>#REF!</v>
      </c>
      <c r="H161" s="61" t="e">
        <f>#REF!</f>
        <v>#REF!</v>
      </c>
      <c r="I161" s="61" t="e">
        <f>#REF!</f>
        <v>#REF!</v>
      </c>
      <c r="J161" s="61" t="e">
        <f>#REF!</f>
        <v>#REF!</v>
      </c>
      <c r="K161" s="505" t="e">
        <f>#REF!</f>
        <v>#REF!</v>
      </c>
      <c r="L161" s="506" t="e">
        <f>#REF!</f>
        <v>#REF!</v>
      </c>
    </row>
    <row r="162" spans="1:12" ht="52.5" customHeight="1">
      <c r="A162" s="418" t="e">
        <f>#REF!</f>
        <v>#REF!</v>
      </c>
      <c r="B162" s="421" t="e">
        <f>#REF!</f>
        <v>#REF!</v>
      </c>
      <c r="C162" s="490" t="e">
        <f>#REF!</f>
        <v>#REF!</v>
      </c>
      <c r="D162" s="490" t="e">
        <f>#REF!</f>
        <v>#REF!</v>
      </c>
      <c r="E162" s="420" t="e">
        <f>#REF!</f>
        <v>#REF!</v>
      </c>
      <c r="F162" s="61" t="e">
        <f>#REF!</f>
        <v>#REF!</v>
      </c>
      <c r="G162" s="61" t="e">
        <f>#REF!</f>
        <v>#REF!</v>
      </c>
      <c r="H162" s="61" t="e">
        <f>#REF!</f>
        <v>#REF!</v>
      </c>
      <c r="I162" s="61" t="e">
        <f>#REF!</f>
        <v>#REF!</v>
      </c>
      <c r="J162" s="61" t="e">
        <f>#REF!</f>
        <v>#REF!</v>
      </c>
      <c r="K162" s="505" t="e">
        <f>#REF!</f>
        <v>#REF!</v>
      </c>
      <c r="L162" s="506" t="e">
        <f>#REF!</f>
        <v>#REF!</v>
      </c>
    </row>
    <row r="163" spans="1:12" ht="52.5" customHeight="1">
      <c r="A163" s="418" t="e">
        <f>#REF!</f>
        <v>#REF!</v>
      </c>
      <c r="B163" s="421" t="e">
        <f>#REF!</f>
        <v>#REF!</v>
      </c>
      <c r="C163" s="490" t="e">
        <f>#REF!</f>
        <v>#REF!</v>
      </c>
      <c r="D163" s="490" t="e">
        <f>#REF!</f>
        <v>#REF!</v>
      </c>
      <c r="E163" s="420" t="e">
        <f>#REF!</f>
        <v>#REF!</v>
      </c>
      <c r="F163" s="61" t="e">
        <f>#REF!</f>
        <v>#REF!</v>
      </c>
      <c r="G163" s="61" t="e">
        <f>#REF!</f>
        <v>#REF!</v>
      </c>
      <c r="H163" s="61" t="e">
        <f>#REF!</f>
        <v>#REF!</v>
      </c>
      <c r="I163" s="61" t="e">
        <f>#REF!</f>
        <v>#REF!</v>
      </c>
      <c r="J163" s="61" t="e">
        <f>#REF!</f>
        <v>#REF!</v>
      </c>
      <c r="K163" s="505" t="e">
        <f>#REF!</f>
        <v>#REF!</v>
      </c>
      <c r="L163" s="506" t="e">
        <f>#REF!</f>
        <v>#REF!</v>
      </c>
    </row>
    <row r="164" spans="1:12" ht="40.5" customHeight="1">
      <c r="A164" s="418" t="e">
        <f>#REF!</f>
        <v>#REF!</v>
      </c>
      <c r="B164" s="421" t="e">
        <f>#REF!</f>
        <v>#REF!</v>
      </c>
      <c r="C164" s="490" t="e">
        <f>#REF!</f>
        <v>#REF!</v>
      </c>
      <c r="D164" s="490" t="e">
        <f>#REF!</f>
        <v>#REF!</v>
      </c>
      <c r="E164" s="420" t="e">
        <f>#REF!</f>
        <v>#REF!</v>
      </c>
      <c r="F164" s="61" t="e">
        <f>#REF!</f>
        <v>#REF!</v>
      </c>
      <c r="G164" s="61" t="e">
        <f>#REF!</f>
        <v>#REF!</v>
      </c>
      <c r="H164" s="61" t="e">
        <f>#REF!</f>
        <v>#REF!</v>
      </c>
      <c r="I164" s="61" t="e">
        <f>#REF!</f>
        <v>#REF!</v>
      </c>
      <c r="J164" s="61" t="e">
        <f>#REF!</f>
        <v>#REF!</v>
      </c>
      <c r="K164" s="505" t="e">
        <f>#REF!</f>
        <v>#REF!</v>
      </c>
      <c r="L164" s="506" t="e">
        <f>#REF!</f>
        <v>#REF!</v>
      </c>
    </row>
    <row r="165" spans="1:12" ht="60.6" customHeight="1">
      <c r="A165" s="418" t="e">
        <f>#REF!</f>
        <v>#REF!</v>
      </c>
      <c r="B165" s="421" t="e">
        <f>#REF!</f>
        <v>#REF!</v>
      </c>
      <c r="C165" s="490" t="e">
        <f>#REF!</f>
        <v>#REF!</v>
      </c>
      <c r="D165" s="490" t="e">
        <f>#REF!</f>
        <v>#REF!</v>
      </c>
      <c r="E165" s="420" t="e">
        <f>#REF!</f>
        <v>#REF!</v>
      </c>
      <c r="F165" s="61" t="e">
        <f>#REF!</f>
        <v>#REF!</v>
      </c>
      <c r="G165" s="61" t="e">
        <f>#REF!</f>
        <v>#REF!</v>
      </c>
      <c r="H165" s="61" t="e">
        <f>#REF!</f>
        <v>#REF!</v>
      </c>
      <c r="I165" s="61" t="e">
        <f>#REF!</f>
        <v>#REF!</v>
      </c>
      <c r="J165" s="61" t="e">
        <f>#REF!</f>
        <v>#REF!</v>
      </c>
      <c r="K165" s="505" t="e">
        <f>#REF!</f>
        <v>#REF!</v>
      </c>
      <c r="L165" s="506" t="e">
        <f>#REF!</f>
        <v>#REF!</v>
      </c>
    </row>
    <row r="166" spans="1:12" ht="70.5" customHeight="1">
      <c r="A166" s="418" t="e">
        <f>#REF!</f>
        <v>#REF!</v>
      </c>
      <c r="B166" s="421" t="e">
        <f>#REF!</f>
        <v>#REF!</v>
      </c>
      <c r="C166" s="490" t="e">
        <f>#REF!</f>
        <v>#REF!</v>
      </c>
      <c r="D166" s="490" t="e">
        <f>#REF!</f>
        <v>#REF!</v>
      </c>
      <c r="E166" s="420" t="e">
        <f>#REF!</f>
        <v>#REF!</v>
      </c>
      <c r="F166" s="61" t="e">
        <f>#REF!</f>
        <v>#REF!</v>
      </c>
      <c r="G166" s="61" t="e">
        <f>#REF!</f>
        <v>#REF!</v>
      </c>
      <c r="H166" s="61" t="e">
        <f>#REF!</f>
        <v>#REF!</v>
      </c>
      <c r="I166" s="61" t="e">
        <f>#REF!</f>
        <v>#REF!</v>
      </c>
      <c r="J166" s="61" t="e">
        <f>#REF!</f>
        <v>#REF!</v>
      </c>
      <c r="K166" s="505" t="e">
        <f>#REF!</f>
        <v>#REF!</v>
      </c>
      <c r="L166" s="506" t="e">
        <f>#REF!</f>
        <v>#REF!</v>
      </c>
    </row>
    <row r="167" spans="1:12" ht="52.5" customHeight="1">
      <c r="A167" s="418" t="e">
        <f>#REF!</f>
        <v>#REF!</v>
      </c>
      <c r="B167" s="421" t="e">
        <f>#REF!</f>
        <v>#REF!</v>
      </c>
      <c r="C167" s="490" t="e">
        <f>#REF!</f>
        <v>#REF!</v>
      </c>
      <c r="D167" s="490" t="e">
        <f>#REF!</f>
        <v>#REF!</v>
      </c>
      <c r="E167" s="420" t="e">
        <f>#REF!</f>
        <v>#REF!</v>
      </c>
      <c r="F167" s="61" t="e">
        <f>#REF!</f>
        <v>#REF!</v>
      </c>
      <c r="G167" s="61" t="e">
        <f>#REF!</f>
        <v>#REF!</v>
      </c>
      <c r="H167" s="61" t="e">
        <f>#REF!</f>
        <v>#REF!</v>
      </c>
      <c r="I167" s="61" t="e">
        <f>#REF!</f>
        <v>#REF!</v>
      </c>
      <c r="J167" s="61" t="e">
        <f>#REF!</f>
        <v>#REF!</v>
      </c>
      <c r="K167" s="505" t="e">
        <f>#REF!</f>
        <v>#REF!</v>
      </c>
      <c r="L167" s="506" t="e">
        <f>#REF!</f>
        <v>#REF!</v>
      </c>
    </row>
    <row r="168" spans="1:12" ht="52.5" customHeight="1">
      <c r="A168" s="418" t="e">
        <f>#REF!</f>
        <v>#REF!</v>
      </c>
      <c r="B168" s="421" t="e">
        <f>#REF!</f>
        <v>#REF!</v>
      </c>
      <c r="C168" s="490" t="e">
        <f>#REF!</f>
        <v>#REF!</v>
      </c>
      <c r="D168" s="490" t="e">
        <f>#REF!</f>
        <v>#REF!</v>
      </c>
      <c r="E168" s="420" t="e">
        <f>#REF!</f>
        <v>#REF!</v>
      </c>
      <c r="F168" s="61" t="e">
        <f>#REF!</f>
        <v>#REF!</v>
      </c>
      <c r="G168" s="61" t="e">
        <f>#REF!</f>
        <v>#REF!</v>
      </c>
      <c r="H168" s="61" t="e">
        <f>#REF!</f>
        <v>#REF!</v>
      </c>
      <c r="I168" s="61" t="e">
        <f>#REF!</f>
        <v>#REF!</v>
      </c>
      <c r="J168" s="61" t="e">
        <f>#REF!</f>
        <v>#REF!</v>
      </c>
      <c r="K168" s="505" t="e">
        <f>#REF!</f>
        <v>#REF!</v>
      </c>
      <c r="L168" s="506" t="e">
        <f>#REF!</f>
        <v>#REF!</v>
      </c>
    </row>
    <row r="169" spans="1:12" ht="52.5" customHeight="1">
      <c r="A169" s="418" t="e">
        <f>#REF!</f>
        <v>#REF!</v>
      </c>
      <c r="B169" s="421" t="e">
        <f>#REF!</f>
        <v>#REF!</v>
      </c>
      <c r="C169" s="490" t="e">
        <f>#REF!</f>
        <v>#REF!</v>
      </c>
      <c r="D169" s="490" t="e">
        <f>#REF!</f>
        <v>#REF!</v>
      </c>
      <c r="E169" s="420" t="e">
        <f>#REF!</f>
        <v>#REF!</v>
      </c>
      <c r="F169" s="61" t="e">
        <f>#REF!</f>
        <v>#REF!</v>
      </c>
      <c r="G169" s="61" t="e">
        <f>#REF!</f>
        <v>#REF!</v>
      </c>
      <c r="H169" s="61" t="e">
        <f>#REF!</f>
        <v>#REF!</v>
      </c>
      <c r="I169" s="61" t="e">
        <f>#REF!</f>
        <v>#REF!</v>
      </c>
      <c r="J169" s="61" t="e">
        <f>#REF!</f>
        <v>#REF!</v>
      </c>
      <c r="K169" s="505" t="e">
        <f>#REF!</f>
        <v>#REF!</v>
      </c>
      <c r="L169" s="506" t="e">
        <f>#REF!</f>
        <v>#REF!</v>
      </c>
    </row>
    <row r="170" spans="1:12" ht="52.5" customHeight="1">
      <c r="A170" s="418" t="e">
        <f>#REF!</f>
        <v>#REF!</v>
      </c>
      <c r="B170" s="421" t="e">
        <f>#REF!</f>
        <v>#REF!</v>
      </c>
      <c r="C170" s="490" t="e">
        <f>#REF!</f>
        <v>#REF!</v>
      </c>
      <c r="D170" s="490" t="e">
        <f>#REF!</f>
        <v>#REF!</v>
      </c>
      <c r="E170" s="420" t="e">
        <f>#REF!</f>
        <v>#REF!</v>
      </c>
      <c r="F170" s="61" t="e">
        <f>#REF!</f>
        <v>#REF!</v>
      </c>
      <c r="G170" s="61" t="e">
        <f>#REF!</f>
        <v>#REF!</v>
      </c>
      <c r="H170" s="61" t="e">
        <f>#REF!</f>
        <v>#REF!</v>
      </c>
      <c r="I170" s="61" t="e">
        <f>#REF!</f>
        <v>#REF!</v>
      </c>
      <c r="J170" s="61" t="e">
        <f>#REF!</f>
        <v>#REF!</v>
      </c>
      <c r="K170" s="505" t="e">
        <f>#REF!</f>
        <v>#REF!</v>
      </c>
      <c r="L170" s="506" t="e">
        <f>#REF!</f>
        <v>#REF!</v>
      </c>
    </row>
    <row r="171" spans="1:12" ht="52.5" customHeight="1">
      <c r="A171" s="418" t="e">
        <f>#REF!</f>
        <v>#REF!</v>
      </c>
      <c r="B171" s="421" t="e">
        <f>#REF!</f>
        <v>#REF!</v>
      </c>
      <c r="C171" s="490" t="e">
        <f>#REF!</f>
        <v>#REF!</v>
      </c>
      <c r="D171" s="490" t="e">
        <f>#REF!</f>
        <v>#REF!</v>
      </c>
      <c r="E171" s="420" t="e">
        <f>#REF!</f>
        <v>#REF!</v>
      </c>
      <c r="F171" s="61" t="e">
        <f>#REF!</f>
        <v>#REF!</v>
      </c>
      <c r="G171" s="61" t="e">
        <f>#REF!</f>
        <v>#REF!</v>
      </c>
      <c r="H171" s="61" t="e">
        <f>#REF!</f>
        <v>#REF!</v>
      </c>
      <c r="I171" s="61" t="e">
        <f>#REF!</f>
        <v>#REF!</v>
      </c>
      <c r="J171" s="61" t="e">
        <f>#REF!</f>
        <v>#REF!</v>
      </c>
      <c r="K171" s="505" t="e">
        <f>#REF!</f>
        <v>#REF!</v>
      </c>
      <c r="L171" s="506" t="e">
        <f>#REF!</f>
        <v>#REF!</v>
      </c>
    </row>
    <row r="172" spans="1:12" ht="52.5" customHeight="1">
      <c r="A172" s="418" t="e">
        <f>#REF!</f>
        <v>#REF!</v>
      </c>
      <c r="B172" s="421" t="e">
        <f>#REF!</f>
        <v>#REF!</v>
      </c>
      <c r="C172" s="490" t="e">
        <f>#REF!</f>
        <v>#REF!</v>
      </c>
      <c r="D172" s="490" t="e">
        <f>#REF!</f>
        <v>#REF!</v>
      </c>
      <c r="E172" s="420" t="e">
        <f>#REF!</f>
        <v>#REF!</v>
      </c>
      <c r="F172" s="61" t="e">
        <f>#REF!</f>
        <v>#REF!</v>
      </c>
      <c r="G172" s="61" t="e">
        <f>#REF!</f>
        <v>#REF!</v>
      </c>
      <c r="H172" s="61" t="e">
        <f>#REF!</f>
        <v>#REF!</v>
      </c>
      <c r="I172" s="61" t="e">
        <f>#REF!</f>
        <v>#REF!</v>
      </c>
      <c r="J172" s="61" t="e">
        <f>#REF!</f>
        <v>#REF!</v>
      </c>
      <c r="K172" s="505" t="e">
        <f>#REF!</f>
        <v>#REF!</v>
      </c>
      <c r="L172" s="506" t="e">
        <f>#REF!</f>
        <v>#REF!</v>
      </c>
    </row>
    <row r="173" spans="1:12" ht="52.5" customHeight="1">
      <c r="A173" s="418" t="e">
        <f>#REF!</f>
        <v>#REF!</v>
      </c>
      <c r="B173" s="421" t="e">
        <f>#REF!</f>
        <v>#REF!</v>
      </c>
      <c r="C173" s="490" t="e">
        <f>#REF!</f>
        <v>#REF!</v>
      </c>
      <c r="D173" s="490" t="e">
        <f>#REF!</f>
        <v>#REF!</v>
      </c>
      <c r="E173" s="420" t="e">
        <f>#REF!</f>
        <v>#REF!</v>
      </c>
      <c r="F173" s="61" t="e">
        <f>#REF!</f>
        <v>#REF!</v>
      </c>
      <c r="G173" s="61" t="e">
        <f>#REF!</f>
        <v>#REF!</v>
      </c>
      <c r="H173" s="61" t="e">
        <f>#REF!</f>
        <v>#REF!</v>
      </c>
      <c r="I173" s="61" t="e">
        <f>#REF!</f>
        <v>#REF!</v>
      </c>
      <c r="J173" s="61" t="e">
        <f>#REF!</f>
        <v>#REF!</v>
      </c>
      <c r="K173" s="505" t="e">
        <f>#REF!</f>
        <v>#REF!</v>
      </c>
      <c r="L173" s="506" t="e">
        <f>#REF!</f>
        <v>#REF!</v>
      </c>
    </row>
    <row r="174" spans="1:12" ht="52.5" customHeight="1">
      <c r="A174" s="418" t="e">
        <f>#REF!</f>
        <v>#REF!</v>
      </c>
      <c r="B174" s="421" t="e">
        <f>#REF!</f>
        <v>#REF!</v>
      </c>
      <c r="C174" s="490" t="e">
        <f>#REF!</f>
        <v>#REF!</v>
      </c>
      <c r="D174" s="490" t="e">
        <f>#REF!</f>
        <v>#REF!</v>
      </c>
      <c r="E174" s="420" t="e">
        <f>#REF!</f>
        <v>#REF!</v>
      </c>
      <c r="F174" s="61" t="e">
        <f>#REF!</f>
        <v>#REF!</v>
      </c>
      <c r="G174" s="61" t="e">
        <f>#REF!</f>
        <v>#REF!</v>
      </c>
      <c r="H174" s="61" t="e">
        <f>#REF!</f>
        <v>#REF!</v>
      </c>
      <c r="I174" s="61" t="e">
        <f>#REF!</f>
        <v>#REF!</v>
      </c>
      <c r="J174" s="61" t="e">
        <f>#REF!</f>
        <v>#REF!</v>
      </c>
      <c r="K174" s="505" t="e">
        <f>#REF!</f>
        <v>#REF!</v>
      </c>
      <c r="L174" s="506" t="e">
        <f>#REF!</f>
        <v>#REF!</v>
      </c>
    </row>
    <row r="175" spans="1:12" ht="113.1" customHeight="1">
      <c r="A175" s="418" t="e">
        <f>#REF!</f>
        <v>#REF!</v>
      </c>
      <c r="B175" s="421" t="e">
        <f>#REF!</f>
        <v>#REF!</v>
      </c>
      <c r="C175" s="490" t="e">
        <f>#REF!</f>
        <v>#REF!</v>
      </c>
      <c r="D175" s="490" t="e">
        <f>#REF!</f>
        <v>#REF!</v>
      </c>
      <c r="E175" s="420" t="e">
        <f>#REF!</f>
        <v>#REF!</v>
      </c>
      <c r="F175" s="61" t="e">
        <f>#REF!</f>
        <v>#REF!</v>
      </c>
      <c r="G175" s="61" t="e">
        <f>#REF!</f>
        <v>#REF!</v>
      </c>
      <c r="H175" s="61" t="e">
        <f>#REF!</f>
        <v>#REF!</v>
      </c>
      <c r="I175" s="61" t="e">
        <f>#REF!</f>
        <v>#REF!</v>
      </c>
      <c r="J175" s="61" t="e">
        <f>#REF!</f>
        <v>#REF!</v>
      </c>
      <c r="K175" s="505" t="e">
        <f>#REF!</f>
        <v>#REF!</v>
      </c>
      <c r="L175" s="506" t="e">
        <f>#REF!</f>
        <v>#REF!</v>
      </c>
    </row>
    <row r="176" spans="1:12" ht="52.5" customHeight="1">
      <c r="A176" s="418" t="e">
        <f>#REF!</f>
        <v>#REF!</v>
      </c>
      <c r="B176" s="421" t="e">
        <f>#REF!</f>
        <v>#REF!</v>
      </c>
      <c r="C176" s="490" t="e">
        <f>#REF!</f>
        <v>#REF!</v>
      </c>
      <c r="D176" s="490" t="e">
        <f>#REF!</f>
        <v>#REF!</v>
      </c>
      <c r="E176" s="420" t="e">
        <f>#REF!</f>
        <v>#REF!</v>
      </c>
      <c r="F176" s="61" t="e">
        <f>#REF!</f>
        <v>#REF!</v>
      </c>
      <c r="G176" s="61" t="e">
        <f>#REF!</f>
        <v>#REF!</v>
      </c>
      <c r="H176" s="61" t="e">
        <f>#REF!</f>
        <v>#REF!</v>
      </c>
      <c r="I176" s="61" t="e">
        <f>#REF!</f>
        <v>#REF!</v>
      </c>
      <c r="J176" s="61" t="e">
        <f>#REF!</f>
        <v>#REF!</v>
      </c>
      <c r="K176" s="505" t="e">
        <f>#REF!</f>
        <v>#REF!</v>
      </c>
      <c r="L176" s="506" t="e">
        <f>#REF!</f>
        <v>#REF!</v>
      </c>
    </row>
    <row r="177" spans="1:12" ht="52.5" customHeight="1">
      <c r="A177" s="418" t="e">
        <f>#REF!</f>
        <v>#REF!</v>
      </c>
      <c r="B177" s="421" t="e">
        <f>#REF!</f>
        <v>#REF!</v>
      </c>
      <c r="C177" s="490" t="e">
        <f>#REF!</f>
        <v>#REF!</v>
      </c>
      <c r="D177" s="490" t="e">
        <f>#REF!</f>
        <v>#REF!</v>
      </c>
      <c r="E177" s="420" t="e">
        <f>#REF!</f>
        <v>#REF!</v>
      </c>
      <c r="F177" s="61" t="e">
        <f>#REF!</f>
        <v>#REF!</v>
      </c>
      <c r="G177" s="61" t="e">
        <f>#REF!</f>
        <v>#REF!</v>
      </c>
      <c r="H177" s="61" t="e">
        <f>#REF!</f>
        <v>#REF!</v>
      </c>
      <c r="I177" s="61" t="e">
        <f>#REF!</f>
        <v>#REF!</v>
      </c>
      <c r="J177" s="61" t="e">
        <f>#REF!</f>
        <v>#REF!</v>
      </c>
      <c r="K177" s="505" t="e">
        <f>#REF!</f>
        <v>#REF!</v>
      </c>
      <c r="L177" s="506" t="e">
        <f>#REF!</f>
        <v>#REF!</v>
      </c>
    </row>
    <row r="178" spans="1:12" ht="52.5" customHeight="1">
      <c r="A178" s="418" t="e">
        <f>#REF!</f>
        <v>#REF!</v>
      </c>
      <c r="B178" s="421" t="e">
        <f>#REF!</f>
        <v>#REF!</v>
      </c>
      <c r="C178" s="490" t="e">
        <f>#REF!</f>
        <v>#REF!</v>
      </c>
      <c r="D178" s="490" t="e">
        <f>#REF!</f>
        <v>#REF!</v>
      </c>
      <c r="E178" s="420" t="e">
        <f>#REF!</f>
        <v>#REF!</v>
      </c>
      <c r="F178" s="61" t="e">
        <f>#REF!</f>
        <v>#REF!</v>
      </c>
      <c r="G178" s="61" t="e">
        <f>#REF!</f>
        <v>#REF!</v>
      </c>
      <c r="H178" s="61" t="e">
        <f>#REF!</f>
        <v>#REF!</v>
      </c>
      <c r="I178" s="61" t="e">
        <f>#REF!</f>
        <v>#REF!</v>
      </c>
      <c r="J178" s="61" t="e">
        <f>#REF!</f>
        <v>#REF!</v>
      </c>
      <c r="K178" s="505" t="e">
        <f>#REF!</f>
        <v>#REF!</v>
      </c>
      <c r="L178" s="506" t="e">
        <f>#REF!</f>
        <v>#REF!</v>
      </c>
    </row>
    <row r="179" spans="1:12" ht="42.6" customHeight="1">
      <c r="A179" s="418" t="e">
        <f>#REF!</f>
        <v>#REF!</v>
      </c>
      <c r="B179" s="421" t="e">
        <f>#REF!</f>
        <v>#REF!</v>
      </c>
      <c r="C179" s="490" t="e">
        <f>#REF!</f>
        <v>#REF!</v>
      </c>
      <c r="D179" s="490" t="e">
        <f>#REF!</f>
        <v>#REF!</v>
      </c>
      <c r="E179" s="420" t="e">
        <f>#REF!</f>
        <v>#REF!</v>
      </c>
      <c r="F179" s="61" t="e">
        <f>#REF!</f>
        <v>#REF!</v>
      </c>
      <c r="G179" s="61" t="e">
        <f>#REF!</f>
        <v>#REF!</v>
      </c>
      <c r="H179" s="61" t="e">
        <f>#REF!</f>
        <v>#REF!</v>
      </c>
      <c r="I179" s="61" t="e">
        <f>#REF!</f>
        <v>#REF!</v>
      </c>
      <c r="J179" s="61" t="e">
        <f>#REF!</f>
        <v>#REF!</v>
      </c>
      <c r="K179" s="505" t="e">
        <f>#REF!</f>
        <v>#REF!</v>
      </c>
      <c r="L179" s="506" t="e">
        <f>#REF!</f>
        <v>#REF!</v>
      </c>
    </row>
    <row r="180" spans="1:12" ht="67.05" customHeight="1">
      <c r="A180" s="418" t="e">
        <f>#REF!</f>
        <v>#REF!</v>
      </c>
      <c r="B180" s="421" t="e">
        <f>#REF!</f>
        <v>#REF!</v>
      </c>
      <c r="C180" s="490" t="e">
        <f>#REF!</f>
        <v>#REF!</v>
      </c>
      <c r="D180" s="490" t="e">
        <f>#REF!</f>
        <v>#REF!</v>
      </c>
      <c r="E180" s="420" t="e">
        <f>#REF!</f>
        <v>#REF!</v>
      </c>
      <c r="F180" s="61" t="e">
        <f>#REF!</f>
        <v>#REF!</v>
      </c>
      <c r="G180" s="61" t="e">
        <f>#REF!</f>
        <v>#REF!</v>
      </c>
      <c r="H180" s="61" t="e">
        <f>#REF!</f>
        <v>#REF!</v>
      </c>
      <c r="I180" s="61" t="e">
        <f>#REF!</f>
        <v>#REF!</v>
      </c>
      <c r="J180" s="61" t="e">
        <f>#REF!</f>
        <v>#REF!</v>
      </c>
      <c r="K180" s="505" t="e">
        <f>#REF!</f>
        <v>#REF!</v>
      </c>
      <c r="L180" s="506" t="e">
        <f>#REF!</f>
        <v>#REF!</v>
      </c>
    </row>
    <row r="181" spans="1:12" ht="45.6" customHeight="1">
      <c r="A181" s="418" t="e">
        <f>#REF!</f>
        <v>#REF!</v>
      </c>
      <c r="B181" s="421" t="e">
        <f>#REF!</f>
        <v>#REF!</v>
      </c>
      <c r="C181" s="490" t="e">
        <f>#REF!</f>
        <v>#REF!</v>
      </c>
      <c r="D181" s="490" t="e">
        <f>#REF!</f>
        <v>#REF!</v>
      </c>
      <c r="E181" s="420" t="e">
        <f>#REF!</f>
        <v>#REF!</v>
      </c>
      <c r="F181" s="61" t="e">
        <f>#REF!</f>
        <v>#REF!</v>
      </c>
      <c r="G181" s="61" t="e">
        <f>#REF!</f>
        <v>#REF!</v>
      </c>
      <c r="H181" s="61" t="e">
        <f>#REF!</f>
        <v>#REF!</v>
      </c>
      <c r="I181" s="61" t="e">
        <f>#REF!</f>
        <v>#REF!</v>
      </c>
      <c r="J181" s="61" t="e">
        <f>#REF!</f>
        <v>#REF!</v>
      </c>
      <c r="K181" s="505" t="e">
        <f>#REF!</f>
        <v>#REF!</v>
      </c>
      <c r="L181" s="506" t="e">
        <f>#REF!</f>
        <v>#REF!</v>
      </c>
    </row>
    <row r="182" spans="1:12" ht="76.5" customHeight="1">
      <c r="A182" s="418" t="e">
        <f>#REF!</f>
        <v>#REF!</v>
      </c>
      <c r="B182" s="421" t="e">
        <f>#REF!</f>
        <v>#REF!</v>
      </c>
      <c r="C182" s="490" t="e">
        <f>#REF!</f>
        <v>#REF!</v>
      </c>
      <c r="D182" s="490" t="e">
        <f>#REF!</f>
        <v>#REF!</v>
      </c>
      <c r="E182" s="420" t="e">
        <f>#REF!</f>
        <v>#REF!</v>
      </c>
      <c r="F182" s="61" t="e">
        <f>#REF!</f>
        <v>#REF!</v>
      </c>
      <c r="G182" s="61" t="e">
        <f>#REF!</f>
        <v>#REF!</v>
      </c>
      <c r="H182" s="61" t="e">
        <f>#REF!</f>
        <v>#REF!</v>
      </c>
      <c r="I182" s="61" t="e">
        <f>#REF!</f>
        <v>#REF!</v>
      </c>
      <c r="J182" s="61" t="e">
        <f>#REF!</f>
        <v>#REF!</v>
      </c>
      <c r="K182" s="505" t="e">
        <f>#REF!</f>
        <v>#REF!</v>
      </c>
      <c r="L182" s="506" t="e">
        <f>#REF!</f>
        <v>#REF!</v>
      </c>
    </row>
    <row r="183" spans="1:12" ht="33" customHeight="1">
      <c r="A183" s="418" t="e">
        <f>#REF!</f>
        <v>#REF!</v>
      </c>
      <c r="B183" s="421" t="e">
        <f>#REF!</f>
        <v>#REF!</v>
      </c>
      <c r="C183" s="490" t="e">
        <f>#REF!</f>
        <v>#REF!</v>
      </c>
      <c r="D183" s="490" t="e">
        <f>#REF!</f>
        <v>#REF!</v>
      </c>
      <c r="E183" s="420" t="e">
        <f>#REF!</f>
        <v>#REF!</v>
      </c>
      <c r="F183" s="61" t="e">
        <f>#REF!</f>
        <v>#REF!</v>
      </c>
      <c r="G183" s="61" t="e">
        <f>#REF!</f>
        <v>#REF!</v>
      </c>
      <c r="H183" s="61" t="e">
        <f>#REF!</f>
        <v>#REF!</v>
      </c>
      <c r="I183" s="61" t="e">
        <f>#REF!</f>
        <v>#REF!</v>
      </c>
      <c r="J183" s="61" t="e">
        <f>#REF!</f>
        <v>#REF!</v>
      </c>
      <c r="K183" s="505" t="e">
        <f>#REF!</f>
        <v>#REF!</v>
      </c>
      <c r="L183" s="506" t="e">
        <f>#REF!</f>
        <v>#REF!</v>
      </c>
    </row>
    <row r="184" spans="1:12" ht="54.75" customHeight="1">
      <c r="A184" s="418" t="e">
        <f>#REF!</f>
        <v>#REF!</v>
      </c>
      <c r="B184" s="421" t="e">
        <f>#REF!</f>
        <v>#REF!</v>
      </c>
      <c r="C184" s="490" t="e">
        <f>#REF!</f>
        <v>#REF!</v>
      </c>
      <c r="D184" s="490" t="e">
        <f>#REF!</f>
        <v>#REF!</v>
      </c>
      <c r="E184" s="420" t="e">
        <f>#REF!</f>
        <v>#REF!</v>
      </c>
      <c r="F184" s="61" t="e">
        <f>#REF!</f>
        <v>#REF!</v>
      </c>
      <c r="G184" s="61" t="e">
        <f>#REF!</f>
        <v>#REF!</v>
      </c>
      <c r="H184" s="61" t="e">
        <f>#REF!</f>
        <v>#REF!</v>
      </c>
      <c r="I184" s="61" t="e">
        <f>#REF!</f>
        <v>#REF!</v>
      </c>
      <c r="J184" s="61" t="e">
        <f>#REF!</f>
        <v>#REF!</v>
      </c>
      <c r="K184" s="505" t="e">
        <f>#REF!</f>
        <v>#REF!</v>
      </c>
      <c r="L184" s="506" t="e">
        <f>#REF!</f>
        <v>#REF!</v>
      </c>
    </row>
    <row r="185" spans="1:12" ht="33" customHeight="1">
      <c r="A185" s="418" t="e">
        <f>#REF!</f>
        <v>#REF!</v>
      </c>
      <c r="B185" s="421" t="e">
        <f>#REF!</f>
        <v>#REF!</v>
      </c>
      <c r="C185" s="490" t="e">
        <f>#REF!</f>
        <v>#REF!</v>
      </c>
      <c r="D185" s="490" t="e">
        <f>#REF!</f>
        <v>#REF!</v>
      </c>
      <c r="E185" s="420" t="e">
        <f>#REF!</f>
        <v>#REF!</v>
      </c>
      <c r="F185" s="61" t="e">
        <f>#REF!</f>
        <v>#REF!</v>
      </c>
      <c r="G185" s="61" t="e">
        <f>#REF!</f>
        <v>#REF!</v>
      </c>
      <c r="H185" s="61" t="e">
        <f>#REF!</f>
        <v>#REF!</v>
      </c>
      <c r="I185" s="61" t="e">
        <f>#REF!</f>
        <v>#REF!</v>
      </c>
      <c r="J185" s="61" t="e">
        <f>#REF!</f>
        <v>#REF!</v>
      </c>
      <c r="K185" s="505" t="e">
        <f>#REF!</f>
        <v>#REF!</v>
      </c>
      <c r="L185" s="506" t="e">
        <f>#REF!</f>
        <v>#REF!</v>
      </c>
    </row>
    <row r="186" spans="1:12" ht="29.25" customHeight="1">
      <c r="A186" s="418" t="e">
        <f>#REF!</f>
        <v>#REF!</v>
      </c>
      <c r="B186" s="421" t="e">
        <f>#REF!</f>
        <v>#REF!</v>
      </c>
      <c r="C186" s="490" t="e">
        <f>#REF!</f>
        <v>#REF!</v>
      </c>
      <c r="D186" s="490" t="e">
        <f>#REF!</f>
        <v>#REF!</v>
      </c>
      <c r="E186" s="420" t="e">
        <f>#REF!</f>
        <v>#REF!</v>
      </c>
      <c r="F186" s="61" t="e">
        <f>#REF!</f>
        <v>#REF!</v>
      </c>
      <c r="G186" s="61" t="e">
        <f>#REF!</f>
        <v>#REF!</v>
      </c>
      <c r="H186" s="61" t="e">
        <f>#REF!</f>
        <v>#REF!</v>
      </c>
      <c r="I186" s="61" t="e">
        <f>#REF!</f>
        <v>#REF!</v>
      </c>
      <c r="J186" s="61" t="e">
        <f>#REF!</f>
        <v>#REF!</v>
      </c>
      <c r="K186" s="505" t="e">
        <f>#REF!</f>
        <v>#REF!</v>
      </c>
      <c r="L186" s="506" t="e">
        <f>#REF!</f>
        <v>#REF!</v>
      </c>
    </row>
    <row r="187" spans="1:12" ht="29.25" customHeight="1">
      <c r="A187" s="418" t="e">
        <f>#REF!</f>
        <v>#REF!</v>
      </c>
      <c r="B187" s="421" t="e">
        <f>#REF!</f>
        <v>#REF!</v>
      </c>
      <c r="C187" s="490" t="e">
        <f>#REF!</f>
        <v>#REF!</v>
      </c>
      <c r="D187" s="490" t="e">
        <f>#REF!</f>
        <v>#REF!</v>
      </c>
      <c r="E187" s="420" t="e">
        <f>#REF!</f>
        <v>#REF!</v>
      </c>
      <c r="F187" s="61" t="e">
        <f>#REF!</f>
        <v>#REF!</v>
      </c>
      <c r="G187" s="61" t="e">
        <f>#REF!</f>
        <v>#REF!</v>
      </c>
      <c r="H187" s="61" t="e">
        <f>#REF!</f>
        <v>#REF!</v>
      </c>
      <c r="I187" s="61" t="e">
        <f>#REF!</f>
        <v>#REF!</v>
      </c>
      <c r="J187" s="61" t="e">
        <f>#REF!</f>
        <v>#REF!</v>
      </c>
      <c r="K187" s="505" t="e">
        <f>#REF!</f>
        <v>#REF!</v>
      </c>
      <c r="L187" s="506" t="e">
        <f>#REF!</f>
        <v>#REF!</v>
      </c>
    </row>
    <row r="188" spans="1:12" ht="29.25" customHeight="1">
      <c r="A188" s="418" t="e">
        <f>#REF!</f>
        <v>#REF!</v>
      </c>
      <c r="B188" s="421" t="e">
        <f>#REF!</f>
        <v>#REF!</v>
      </c>
      <c r="C188" s="490" t="e">
        <f>#REF!</f>
        <v>#REF!</v>
      </c>
      <c r="D188" s="490" t="e">
        <f>#REF!</f>
        <v>#REF!</v>
      </c>
      <c r="E188" s="420" t="e">
        <f>#REF!</f>
        <v>#REF!</v>
      </c>
      <c r="F188" s="61" t="e">
        <f>#REF!</f>
        <v>#REF!</v>
      </c>
      <c r="G188" s="61" t="e">
        <f>#REF!</f>
        <v>#REF!</v>
      </c>
      <c r="H188" s="61" t="e">
        <f>#REF!</f>
        <v>#REF!</v>
      </c>
      <c r="I188" s="61" t="e">
        <f>#REF!</f>
        <v>#REF!</v>
      </c>
      <c r="J188" s="61" t="e">
        <f>#REF!</f>
        <v>#REF!</v>
      </c>
      <c r="K188" s="505" t="e">
        <f>#REF!</f>
        <v>#REF!</v>
      </c>
      <c r="L188" s="506" t="e">
        <f>#REF!</f>
        <v>#REF!</v>
      </c>
    </row>
    <row r="189" spans="1:12" ht="29.25" customHeight="1">
      <c r="A189" s="418" t="e">
        <f>#REF!</f>
        <v>#REF!</v>
      </c>
      <c r="B189" s="421" t="e">
        <f>#REF!</f>
        <v>#REF!</v>
      </c>
      <c r="C189" s="490" t="e">
        <f>#REF!</f>
        <v>#REF!</v>
      </c>
      <c r="D189" s="490" t="e">
        <f>#REF!</f>
        <v>#REF!</v>
      </c>
      <c r="E189" s="420" t="e">
        <f>#REF!</f>
        <v>#REF!</v>
      </c>
      <c r="F189" s="61" t="e">
        <f>#REF!</f>
        <v>#REF!</v>
      </c>
      <c r="G189" s="61" t="e">
        <f>#REF!</f>
        <v>#REF!</v>
      </c>
      <c r="H189" s="61" t="e">
        <f>#REF!</f>
        <v>#REF!</v>
      </c>
      <c r="I189" s="61" t="e">
        <f>#REF!</f>
        <v>#REF!</v>
      </c>
      <c r="J189" s="61" t="e">
        <f>#REF!</f>
        <v>#REF!</v>
      </c>
      <c r="K189" s="505" t="e">
        <f>#REF!</f>
        <v>#REF!</v>
      </c>
      <c r="L189" s="506" t="e">
        <f>#REF!</f>
        <v>#REF!</v>
      </c>
    </row>
    <row r="190" spans="1:12" ht="29.25" customHeight="1">
      <c r="A190" s="418" t="e">
        <f>#REF!</f>
        <v>#REF!</v>
      </c>
      <c r="B190" s="421" t="e">
        <f>#REF!</f>
        <v>#REF!</v>
      </c>
      <c r="C190" s="490" t="e">
        <f>#REF!</f>
        <v>#REF!</v>
      </c>
      <c r="D190" s="490" t="e">
        <f>#REF!</f>
        <v>#REF!</v>
      </c>
      <c r="E190" s="420" t="e">
        <f>#REF!</f>
        <v>#REF!</v>
      </c>
      <c r="F190" s="61" t="e">
        <f>#REF!</f>
        <v>#REF!</v>
      </c>
      <c r="G190" s="61" t="e">
        <f>#REF!</f>
        <v>#REF!</v>
      </c>
      <c r="H190" s="61" t="e">
        <f>#REF!</f>
        <v>#REF!</v>
      </c>
      <c r="I190" s="61" t="e">
        <f>#REF!</f>
        <v>#REF!</v>
      </c>
      <c r="J190" s="61" t="e">
        <f>#REF!</f>
        <v>#REF!</v>
      </c>
      <c r="K190" s="505" t="e">
        <f>#REF!</f>
        <v>#REF!</v>
      </c>
      <c r="L190" s="506" t="e">
        <f>#REF!</f>
        <v>#REF!</v>
      </c>
    </row>
    <row r="191" spans="1:12" ht="29.25" customHeight="1">
      <c r="A191" s="418" t="e">
        <f>#REF!</f>
        <v>#REF!</v>
      </c>
      <c r="B191" s="421" t="e">
        <f>#REF!</f>
        <v>#REF!</v>
      </c>
      <c r="C191" s="490" t="e">
        <f>#REF!</f>
        <v>#REF!</v>
      </c>
      <c r="D191" s="490" t="e">
        <f>#REF!</f>
        <v>#REF!</v>
      </c>
      <c r="E191" s="420" t="e">
        <f>#REF!</f>
        <v>#REF!</v>
      </c>
      <c r="F191" s="61" t="e">
        <f>#REF!</f>
        <v>#REF!</v>
      </c>
      <c r="G191" s="61" t="e">
        <f>#REF!</f>
        <v>#REF!</v>
      </c>
      <c r="H191" s="61" t="e">
        <f>#REF!</f>
        <v>#REF!</v>
      </c>
      <c r="I191" s="61" t="e">
        <f>#REF!</f>
        <v>#REF!</v>
      </c>
      <c r="J191" s="61" t="e">
        <f>#REF!</f>
        <v>#REF!</v>
      </c>
      <c r="K191" s="505" t="e">
        <f>#REF!</f>
        <v>#REF!</v>
      </c>
      <c r="L191" s="506" t="e">
        <f>#REF!</f>
        <v>#REF!</v>
      </c>
    </row>
    <row r="192" spans="1:12" ht="53.25" customHeight="1">
      <c r="A192" s="418" t="e">
        <f>#REF!</f>
        <v>#REF!</v>
      </c>
      <c r="B192" s="421" t="e">
        <f>#REF!</f>
        <v>#REF!</v>
      </c>
      <c r="C192" s="490" t="e">
        <f>#REF!</f>
        <v>#REF!</v>
      </c>
      <c r="D192" s="490" t="e">
        <f>#REF!</f>
        <v>#REF!</v>
      </c>
      <c r="E192" s="420" t="e">
        <f>#REF!</f>
        <v>#REF!</v>
      </c>
      <c r="F192" s="61" t="e">
        <f>#REF!</f>
        <v>#REF!</v>
      </c>
      <c r="G192" s="61" t="e">
        <f>#REF!</f>
        <v>#REF!</v>
      </c>
      <c r="H192" s="61" t="e">
        <f>#REF!</f>
        <v>#REF!</v>
      </c>
      <c r="I192" s="61" t="e">
        <f>#REF!</f>
        <v>#REF!</v>
      </c>
      <c r="J192" s="61" t="e">
        <f>#REF!</f>
        <v>#REF!</v>
      </c>
      <c r="K192" s="505" t="e">
        <f>#REF!</f>
        <v>#REF!</v>
      </c>
      <c r="L192" s="506" t="e">
        <f>#REF!</f>
        <v>#REF!</v>
      </c>
    </row>
    <row r="193" spans="1:12" ht="29.25" customHeight="1">
      <c r="A193" s="418" t="e">
        <f>#REF!</f>
        <v>#REF!</v>
      </c>
      <c r="B193" s="421" t="e">
        <f>#REF!</f>
        <v>#REF!</v>
      </c>
      <c r="C193" s="490" t="e">
        <f>#REF!</f>
        <v>#REF!</v>
      </c>
      <c r="D193" s="490" t="e">
        <f>#REF!</f>
        <v>#REF!</v>
      </c>
      <c r="E193" s="420" t="e">
        <f>#REF!</f>
        <v>#REF!</v>
      </c>
      <c r="F193" s="61" t="e">
        <f>#REF!</f>
        <v>#REF!</v>
      </c>
      <c r="G193" s="61" t="e">
        <f>#REF!</f>
        <v>#REF!</v>
      </c>
      <c r="H193" s="61" t="e">
        <f>#REF!</f>
        <v>#REF!</v>
      </c>
      <c r="I193" s="61" t="e">
        <f>#REF!</f>
        <v>#REF!</v>
      </c>
      <c r="J193" s="61" t="e">
        <f>#REF!</f>
        <v>#REF!</v>
      </c>
      <c r="K193" s="505" t="e">
        <f>#REF!</f>
        <v>#REF!</v>
      </c>
      <c r="L193" s="506" t="e">
        <f>#REF!</f>
        <v>#REF!</v>
      </c>
    </row>
    <row r="194" spans="1:12" ht="29.25" customHeight="1">
      <c r="A194" s="418" t="e">
        <f>#REF!</f>
        <v>#REF!</v>
      </c>
      <c r="B194" s="421" t="e">
        <f>#REF!</f>
        <v>#REF!</v>
      </c>
      <c r="C194" s="490" t="e">
        <f>#REF!</f>
        <v>#REF!</v>
      </c>
      <c r="D194" s="490" t="e">
        <f>#REF!</f>
        <v>#REF!</v>
      </c>
      <c r="E194" s="420" t="e">
        <f>#REF!</f>
        <v>#REF!</v>
      </c>
      <c r="F194" s="61" t="e">
        <f>#REF!</f>
        <v>#REF!</v>
      </c>
      <c r="G194" s="61" t="e">
        <f>#REF!</f>
        <v>#REF!</v>
      </c>
      <c r="H194" s="61" t="e">
        <f>#REF!</f>
        <v>#REF!</v>
      </c>
      <c r="I194" s="61" t="e">
        <f>#REF!</f>
        <v>#REF!</v>
      </c>
      <c r="J194" s="61" t="e">
        <f>#REF!</f>
        <v>#REF!</v>
      </c>
      <c r="K194" s="505" t="e">
        <f>#REF!</f>
        <v>#REF!</v>
      </c>
      <c r="L194" s="506" t="e">
        <f>#REF!</f>
        <v>#REF!</v>
      </c>
    </row>
    <row r="195" spans="1:12" ht="55.5" customHeight="1">
      <c r="A195" s="418" t="e">
        <f>#REF!</f>
        <v>#REF!</v>
      </c>
      <c r="B195" s="421" t="e">
        <f>#REF!</f>
        <v>#REF!</v>
      </c>
      <c r="C195" s="490" t="e">
        <f>#REF!</f>
        <v>#REF!</v>
      </c>
      <c r="D195" s="490" t="e">
        <f>#REF!</f>
        <v>#REF!</v>
      </c>
      <c r="E195" s="420" t="e">
        <f>#REF!</f>
        <v>#REF!</v>
      </c>
      <c r="F195" s="61" t="e">
        <f>#REF!</f>
        <v>#REF!</v>
      </c>
      <c r="G195" s="61" t="e">
        <f>#REF!</f>
        <v>#REF!</v>
      </c>
      <c r="H195" s="61" t="e">
        <f>#REF!</f>
        <v>#REF!</v>
      </c>
      <c r="I195" s="61" t="e">
        <f>#REF!</f>
        <v>#REF!</v>
      </c>
      <c r="J195" s="61" t="e">
        <f>#REF!</f>
        <v>#REF!</v>
      </c>
      <c r="K195" s="505" t="e">
        <f>#REF!</f>
        <v>#REF!</v>
      </c>
      <c r="L195" s="506" t="e">
        <f>#REF!</f>
        <v>#REF!</v>
      </c>
    </row>
    <row r="196" spans="1:12" ht="65.55" customHeight="1">
      <c r="A196" s="418" t="e">
        <f>#REF!</f>
        <v>#REF!</v>
      </c>
      <c r="B196" s="421" t="e">
        <f>#REF!</f>
        <v>#REF!</v>
      </c>
      <c r="C196" s="490" t="e">
        <f>#REF!</f>
        <v>#REF!</v>
      </c>
      <c r="D196" s="490" t="e">
        <f>#REF!</f>
        <v>#REF!</v>
      </c>
      <c r="E196" s="420" t="e">
        <f>#REF!</f>
        <v>#REF!</v>
      </c>
      <c r="F196" s="61" t="e">
        <f>#REF!</f>
        <v>#REF!</v>
      </c>
      <c r="G196" s="61" t="e">
        <f>#REF!</f>
        <v>#REF!</v>
      </c>
      <c r="H196" s="61" t="e">
        <f>#REF!</f>
        <v>#REF!</v>
      </c>
      <c r="I196" s="61" t="e">
        <f>#REF!</f>
        <v>#REF!</v>
      </c>
      <c r="J196" s="61" t="e">
        <f>#REF!</f>
        <v>#REF!</v>
      </c>
      <c r="K196" s="505" t="e">
        <f>#REF!</f>
        <v>#REF!</v>
      </c>
      <c r="L196" s="506" t="e">
        <f>#REF!</f>
        <v>#REF!</v>
      </c>
    </row>
    <row r="197" spans="1:12" ht="57.6" customHeight="1">
      <c r="A197" s="418" t="e">
        <f>#REF!</f>
        <v>#REF!</v>
      </c>
      <c r="B197" s="421" t="e">
        <f>#REF!</f>
        <v>#REF!</v>
      </c>
      <c r="C197" s="490" t="e">
        <f>#REF!</f>
        <v>#REF!</v>
      </c>
      <c r="D197" s="490" t="e">
        <f>#REF!</f>
        <v>#REF!</v>
      </c>
      <c r="E197" s="420" t="e">
        <f>#REF!</f>
        <v>#REF!</v>
      </c>
      <c r="F197" s="61" t="e">
        <f>#REF!</f>
        <v>#REF!</v>
      </c>
      <c r="G197" s="61" t="e">
        <f>#REF!</f>
        <v>#REF!</v>
      </c>
      <c r="H197" s="61" t="e">
        <f>#REF!</f>
        <v>#REF!</v>
      </c>
      <c r="I197" s="61" t="e">
        <f>#REF!</f>
        <v>#REF!</v>
      </c>
      <c r="J197" s="61" t="e">
        <f>#REF!</f>
        <v>#REF!</v>
      </c>
      <c r="K197" s="505" t="e">
        <f>#REF!</f>
        <v>#REF!</v>
      </c>
      <c r="L197" s="506" t="e">
        <f>#REF!</f>
        <v>#REF!</v>
      </c>
    </row>
    <row r="198" spans="1:12" ht="60" customHeight="1">
      <c r="A198" s="418" t="e">
        <f>#REF!</f>
        <v>#REF!</v>
      </c>
      <c r="B198" s="421" t="e">
        <f>#REF!</f>
        <v>#REF!</v>
      </c>
      <c r="C198" s="490" t="e">
        <f>#REF!</f>
        <v>#REF!</v>
      </c>
      <c r="D198" s="490" t="e">
        <f>#REF!</f>
        <v>#REF!</v>
      </c>
      <c r="E198" s="420" t="e">
        <f>#REF!</f>
        <v>#REF!</v>
      </c>
      <c r="F198" s="61" t="e">
        <f>#REF!</f>
        <v>#REF!</v>
      </c>
      <c r="G198" s="61" t="e">
        <f>#REF!</f>
        <v>#REF!</v>
      </c>
      <c r="H198" s="61" t="e">
        <f>#REF!</f>
        <v>#REF!</v>
      </c>
      <c r="I198" s="61" t="e">
        <f>#REF!</f>
        <v>#REF!</v>
      </c>
      <c r="J198" s="61" t="e">
        <f>#REF!</f>
        <v>#REF!</v>
      </c>
      <c r="K198" s="505" t="e">
        <f>#REF!</f>
        <v>#REF!</v>
      </c>
      <c r="L198" s="506" t="e">
        <f>#REF!</f>
        <v>#REF!</v>
      </c>
    </row>
    <row r="199" spans="1:12" ht="54.6" customHeight="1">
      <c r="A199" s="418" t="e">
        <f>#REF!</f>
        <v>#REF!</v>
      </c>
      <c r="B199" s="421" t="e">
        <f>#REF!</f>
        <v>#REF!</v>
      </c>
      <c r="C199" s="490" t="e">
        <f>#REF!</f>
        <v>#REF!</v>
      </c>
      <c r="D199" s="490" t="e">
        <f>#REF!</f>
        <v>#REF!</v>
      </c>
      <c r="E199" s="420" t="e">
        <f>#REF!</f>
        <v>#REF!</v>
      </c>
      <c r="F199" s="61" t="e">
        <f>#REF!</f>
        <v>#REF!</v>
      </c>
      <c r="G199" s="61" t="e">
        <f>#REF!</f>
        <v>#REF!</v>
      </c>
      <c r="H199" s="61" t="e">
        <f>#REF!</f>
        <v>#REF!</v>
      </c>
      <c r="I199" s="61" t="e">
        <f>#REF!</f>
        <v>#REF!</v>
      </c>
      <c r="J199" s="61" t="e">
        <f>#REF!</f>
        <v>#REF!</v>
      </c>
      <c r="K199" s="505" t="e">
        <f>#REF!</f>
        <v>#REF!</v>
      </c>
      <c r="L199" s="506" t="e">
        <f>#REF!</f>
        <v>#REF!</v>
      </c>
    </row>
    <row r="200" spans="1:12" ht="68.099999999999994" customHeight="1">
      <c r="A200" s="418" t="e">
        <f>#REF!</f>
        <v>#REF!</v>
      </c>
      <c r="B200" s="421" t="e">
        <f>#REF!</f>
        <v>#REF!</v>
      </c>
      <c r="C200" s="490" t="e">
        <f>#REF!</f>
        <v>#REF!</v>
      </c>
      <c r="D200" s="490" t="e">
        <f>#REF!</f>
        <v>#REF!</v>
      </c>
      <c r="E200" s="420" t="e">
        <f>#REF!</f>
        <v>#REF!</v>
      </c>
      <c r="F200" s="61" t="e">
        <f>#REF!</f>
        <v>#REF!</v>
      </c>
      <c r="G200" s="61" t="e">
        <f>#REF!</f>
        <v>#REF!</v>
      </c>
      <c r="H200" s="61" t="e">
        <f>#REF!</f>
        <v>#REF!</v>
      </c>
      <c r="I200" s="61" t="e">
        <f>#REF!</f>
        <v>#REF!</v>
      </c>
      <c r="J200" s="61" t="e">
        <f>#REF!</f>
        <v>#REF!</v>
      </c>
      <c r="K200" s="505" t="e">
        <f>#REF!</f>
        <v>#REF!</v>
      </c>
      <c r="L200" s="506" t="e">
        <f>#REF!</f>
        <v>#REF!</v>
      </c>
    </row>
    <row r="201" spans="1:12" ht="47.55" customHeight="1">
      <c r="A201" s="418" t="e">
        <f>#REF!</f>
        <v>#REF!</v>
      </c>
      <c r="B201" s="421" t="e">
        <f>#REF!</f>
        <v>#REF!</v>
      </c>
      <c r="C201" s="490" t="e">
        <f>#REF!</f>
        <v>#REF!</v>
      </c>
      <c r="D201" s="490" t="e">
        <f>#REF!</f>
        <v>#REF!</v>
      </c>
      <c r="E201" s="420" t="e">
        <f>#REF!</f>
        <v>#REF!</v>
      </c>
      <c r="F201" s="61" t="e">
        <f>#REF!</f>
        <v>#REF!</v>
      </c>
      <c r="G201" s="61" t="e">
        <f>#REF!</f>
        <v>#REF!</v>
      </c>
      <c r="H201" s="61" t="e">
        <f>#REF!</f>
        <v>#REF!</v>
      </c>
      <c r="I201" s="61" t="e">
        <f>#REF!</f>
        <v>#REF!</v>
      </c>
      <c r="J201" s="61" t="e">
        <f>#REF!</f>
        <v>#REF!</v>
      </c>
      <c r="K201" s="505" t="e">
        <f>#REF!</f>
        <v>#REF!</v>
      </c>
      <c r="L201" s="506" t="e">
        <f>#REF!</f>
        <v>#REF!</v>
      </c>
    </row>
    <row r="202" spans="1:12" ht="47.55" customHeight="1">
      <c r="A202" s="418" t="e">
        <f>#REF!</f>
        <v>#REF!</v>
      </c>
      <c r="B202" s="421" t="e">
        <f>#REF!</f>
        <v>#REF!</v>
      </c>
      <c r="C202" s="490" t="e">
        <f>#REF!</f>
        <v>#REF!</v>
      </c>
      <c r="D202" s="490" t="e">
        <f>#REF!</f>
        <v>#REF!</v>
      </c>
      <c r="E202" s="420" t="e">
        <f>#REF!</f>
        <v>#REF!</v>
      </c>
      <c r="F202" s="61" t="e">
        <f>#REF!</f>
        <v>#REF!</v>
      </c>
      <c r="G202" s="61" t="e">
        <f>#REF!</f>
        <v>#REF!</v>
      </c>
      <c r="H202" s="61" t="e">
        <f>#REF!</f>
        <v>#REF!</v>
      </c>
      <c r="I202" s="61" t="e">
        <f>#REF!</f>
        <v>#REF!</v>
      </c>
      <c r="J202" s="61" t="e">
        <f>#REF!</f>
        <v>#REF!</v>
      </c>
      <c r="K202" s="505" t="e">
        <f>#REF!</f>
        <v>#REF!</v>
      </c>
      <c r="L202" s="506" t="e">
        <f>#REF!</f>
        <v>#REF!</v>
      </c>
    </row>
    <row r="203" spans="1:12" ht="52.05" customHeight="1">
      <c r="A203" s="418" t="e">
        <f>#REF!</f>
        <v>#REF!</v>
      </c>
      <c r="B203" s="421" t="e">
        <f>#REF!</f>
        <v>#REF!</v>
      </c>
      <c r="C203" s="490" t="e">
        <f>#REF!</f>
        <v>#REF!</v>
      </c>
      <c r="D203" s="490" t="e">
        <f>#REF!</f>
        <v>#REF!</v>
      </c>
      <c r="E203" s="420" t="e">
        <f>#REF!</f>
        <v>#REF!</v>
      </c>
      <c r="F203" s="61" t="e">
        <f>#REF!</f>
        <v>#REF!</v>
      </c>
      <c r="G203" s="61" t="e">
        <f>#REF!</f>
        <v>#REF!</v>
      </c>
      <c r="H203" s="61" t="e">
        <f>#REF!</f>
        <v>#REF!</v>
      </c>
      <c r="I203" s="61" t="e">
        <f>#REF!</f>
        <v>#REF!</v>
      </c>
      <c r="J203" s="61" t="e">
        <f>#REF!</f>
        <v>#REF!</v>
      </c>
      <c r="K203" s="505" t="e">
        <f>#REF!</f>
        <v>#REF!</v>
      </c>
      <c r="L203" s="506" t="e">
        <f>#REF!</f>
        <v>#REF!</v>
      </c>
    </row>
    <row r="204" spans="1:12" ht="48" customHeight="1">
      <c r="A204" s="418" t="e">
        <f>#REF!</f>
        <v>#REF!</v>
      </c>
      <c r="B204" s="421" t="e">
        <f>#REF!</f>
        <v>#REF!</v>
      </c>
      <c r="C204" s="490" t="e">
        <f>#REF!</f>
        <v>#REF!</v>
      </c>
      <c r="D204" s="490" t="e">
        <f>#REF!</f>
        <v>#REF!</v>
      </c>
      <c r="E204" s="420" t="e">
        <f>#REF!</f>
        <v>#REF!</v>
      </c>
      <c r="F204" s="61" t="e">
        <f>#REF!</f>
        <v>#REF!</v>
      </c>
      <c r="G204" s="61" t="e">
        <f>#REF!</f>
        <v>#REF!</v>
      </c>
      <c r="H204" s="61" t="e">
        <f>#REF!</f>
        <v>#REF!</v>
      </c>
      <c r="I204" s="61" t="e">
        <f>#REF!</f>
        <v>#REF!</v>
      </c>
      <c r="J204" s="61" t="e">
        <f>#REF!</f>
        <v>#REF!</v>
      </c>
      <c r="K204" s="505" t="e">
        <f>#REF!</f>
        <v>#REF!</v>
      </c>
      <c r="L204" s="506" t="e">
        <f>#REF!</f>
        <v>#REF!</v>
      </c>
    </row>
    <row r="205" spans="1:12" ht="48" customHeight="1">
      <c r="A205" s="418" t="e">
        <f>#REF!</f>
        <v>#REF!</v>
      </c>
      <c r="B205" s="421" t="e">
        <f>#REF!</f>
        <v>#REF!</v>
      </c>
      <c r="C205" s="490" t="e">
        <f>#REF!</f>
        <v>#REF!</v>
      </c>
      <c r="D205" s="490" t="e">
        <f>#REF!</f>
        <v>#REF!</v>
      </c>
      <c r="E205" s="420" t="e">
        <f>#REF!</f>
        <v>#REF!</v>
      </c>
      <c r="F205" s="61" t="e">
        <f>#REF!</f>
        <v>#REF!</v>
      </c>
      <c r="G205" s="61" t="e">
        <f>#REF!</f>
        <v>#REF!</v>
      </c>
      <c r="H205" s="61" t="e">
        <f>#REF!</f>
        <v>#REF!</v>
      </c>
      <c r="I205" s="61" t="e">
        <f>#REF!</f>
        <v>#REF!</v>
      </c>
      <c r="J205" s="61" t="e">
        <f>#REF!</f>
        <v>#REF!</v>
      </c>
      <c r="K205" s="505" t="e">
        <f>#REF!</f>
        <v>#REF!</v>
      </c>
      <c r="L205" s="506" t="e">
        <f>#REF!</f>
        <v>#REF!</v>
      </c>
    </row>
    <row r="206" spans="1:12" ht="48" customHeight="1">
      <c r="A206" s="418" t="e">
        <f>#REF!</f>
        <v>#REF!</v>
      </c>
      <c r="B206" s="421" t="e">
        <f>#REF!</f>
        <v>#REF!</v>
      </c>
      <c r="C206" s="490" t="e">
        <f>#REF!</f>
        <v>#REF!</v>
      </c>
      <c r="D206" s="490" t="e">
        <f>#REF!</f>
        <v>#REF!</v>
      </c>
      <c r="E206" s="420" t="e">
        <f>#REF!</f>
        <v>#REF!</v>
      </c>
      <c r="F206" s="61" t="e">
        <f>#REF!</f>
        <v>#REF!</v>
      </c>
      <c r="G206" s="61" t="e">
        <f>#REF!</f>
        <v>#REF!</v>
      </c>
      <c r="H206" s="61" t="e">
        <f>#REF!</f>
        <v>#REF!</v>
      </c>
      <c r="I206" s="61" t="e">
        <f>#REF!</f>
        <v>#REF!</v>
      </c>
      <c r="J206" s="61" t="e">
        <f>#REF!</f>
        <v>#REF!</v>
      </c>
      <c r="K206" s="505" t="e">
        <f>#REF!</f>
        <v>#REF!</v>
      </c>
      <c r="L206" s="506" t="e">
        <f>#REF!</f>
        <v>#REF!</v>
      </c>
    </row>
    <row r="207" spans="1:12" ht="48" customHeight="1">
      <c r="A207" s="418" t="e">
        <f>#REF!</f>
        <v>#REF!</v>
      </c>
      <c r="B207" s="421" t="e">
        <f>#REF!</f>
        <v>#REF!</v>
      </c>
      <c r="C207" s="490" t="e">
        <f>#REF!</f>
        <v>#REF!</v>
      </c>
      <c r="D207" s="490" t="e">
        <f>#REF!</f>
        <v>#REF!</v>
      </c>
      <c r="E207" s="420" t="e">
        <f>#REF!</f>
        <v>#REF!</v>
      </c>
      <c r="F207" s="61" t="e">
        <f>#REF!</f>
        <v>#REF!</v>
      </c>
      <c r="G207" s="61" t="e">
        <f>#REF!</f>
        <v>#REF!</v>
      </c>
      <c r="H207" s="61" t="e">
        <f>#REF!</f>
        <v>#REF!</v>
      </c>
      <c r="I207" s="61" t="e">
        <f>#REF!</f>
        <v>#REF!</v>
      </c>
      <c r="J207" s="61" t="e">
        <f>#REF!</f>
        <v>#REF!</v>
      </c>
      <c r="K207" s="505" t="e">
        <f>#REF!</f>
        <v>#REF!</v>
      </c>
      <c r="L207" s="506" t="e">
        <f>#REF!</f>
        <v>#REF!</v>
      </c>
    </row>
    <row r="208" spans="1:12" ht="48" customHeight="1">
      <c r="A208" s="418" t="e">
        <f>#REF!</f>
        <v>#REF!</v>
      </c>
      <c r="B208" s="421" t="e">
        <f>#REF!</f>
        <v>#REF!</v>
      </c>
      <c r="C208" s="490" t="e">
        <f>#REF!</f>
        <v>#REF!</v>
      </c>
      <c r="D208" s="490" t="e">
        <f>#REF!</f>
        <v>#REF!</v>
      </c>
      <c r="E208" s="420" t="e">
        <f>#REF!</f>
        <v>#REF!</v>
      </c>
      <c r="F208" s="61" t="e">
        <f>#REF!</f>
        <v>#REF!</v>
      </c>
      <c r="G208" s="61" t="e">
        <f>#REF!</f>
        <v>#REF!</v>
      </c>
      <c r="H208" s="61" t="e">
        <f>#REF!</f>
        <v>#REF!</v>
      </c>
      <c r="I208" s="61" t="e">
        <f>#REF!</f>
        <v>#REF!</v>
      </c>
      <c r="J208" s="61" t="e">
        <f>#REF!</f>
        <v>#REF!</v>
      </c>
      <c r="K208" s="505" t="e">
        <f>#REF!</f>
        <v>#REF!</v>
      </c>
      <c r="L208" s="506" t="e">
        <f>#REF!</f>
        <v>#REF!</v>
      </c>
    </row>
    <row r="209" spans="1:12" ht="63" customHeight="1">
      <c r="A209" s="418" t="e">
        <f>#REF!</f>
        <v>#REF!</v>
      </c>
      <c r="B209" s="421" t="e">
        <f>#REF!</f>
        <v>#REF!</v>
      </c>
      <c r="C209" s="490" t="e">
        <f>#REF!</f>
        <v>#REF!</v>
      </c>
      <c r="D209" s="490" t="e">
        <f>#REF!</f>
        <v>#REF!</v>
      </c>
      <c r="E209" s="420" t="e">
        <f>#REF!</f>
        <v>#REF!</v>
      </c>
      <c r="F209" s="61" t="e">
        <f>#REF!</f>
        <v>#REF!</v>
      </c>
      <c r="G209" s="61" t="e">
        <f>#REF!</f>
        <v>#REF!</v>
      </c>
      <c r="H209" s="61" t="e">
        <f>#REF!</f>
        <v>#REF!</v>
      </c>
      <c r="I209" s="61" t="e">
        <f>#REF!</f>
        <v>#REF!</v>
      </c>
      <c r="J209" s="61" t="e">
        <f>#REF!</f>
        <v>#REF!</v>
      </c>
      <c r="K209" s="505" t="e">
        <f>#REF!</f>
        <v>#REF!</v>
      </c>
      <c r="L209" s="506" t="e">
        <f>#REF!</f>
        <v>#REF!</v>
      </c>
    </row>
    <row r="210" spans="1:12" ht="45" customHeight="1">
      <c r="A210" s="418" t="e">
        <f>#REF!</f>
        <v>#REF!</v>
      </c>
      <c r="B210" s="421" t="e">
        <f>#REF!</f>
        <v>#REF!</v>
      </c>
      <c r="C210" s="490" t="e">
        <f>#REF!</f>
        <v>#REF!</v>
      </c>
      <c r="D210" s="490" t="e">
        <f>#REF!</f>
        <v>#REF!</v>
      </c>
      <c r="E210" s="420" t="e">
        <f>#REF!</f>
        <v>#REF!</v>
      </c>
      <c r="F210" s="61" t="e">
        <f>#REF!</f>
        <v>#REF!</v>
      </c>
      <c r="G210" s="61" t="e">
        <f>#REF!</f>
        <v>#REF!</v>
      </c>
      <c r="H210" s="61" t="e">
        <f>#REF!</f>
        <v>#REF!</v>
      </c>
      <c r="I210" s="61" t="e">
        <f>#REF!</f>
        <v>#REF!</v>
      </c>
      <c r="J210" s="61" t="e">
        <f>#REF!</f>
        <v>#REF!</v>
      </c>
      <c r="K210" s="505" t="e">
        <f>#REF!</f>
        <v>#REF!</v>
      </c>
      <c r="L210" s="506" t="e">
        <f>#REF!</f>
        <v>#REF!</v>
      </c>
    </row>
    <row r="211" spans="1:12" ht="70.5" customHeight="1">
      <c r="A211" s="418" t="e">
        <f>#REF!</f>
        <v>#REF!</v>
      </c>
      <c r="B211" s="421" t="e">
        <f>#REF!</f>
        <v>#REF!</v>
      </c>
      <c r="C211" s="490" t="e">
        <f>#REF!</f>
        <v>#REF!</v>
      </c>
      <c r="D211" s="490" t="e">
        <f>#REF!</f>
        <v>#REF!</v>
      </c>
      <c r="E211" s="420" t="e">
        <f>#REF!</f>
        <v>#REF!</v>
      </c>
      <c r="F211" s="61" t="e">
        <f>#REF!</f>
        <v>#REF!</v>
      </c>
      <c r="G211" s="61" t="e">
        <f>#REF!</f>
        <v>#REF!</v>
      </c>
      <c r="H211" s="61" t="e">
        <f>#REF!</f>
        <v>#REF!</v>
      </c>
      <c r="I211" s="61" t="e">
        <f>#REF!</f>
        <v>#REF!</v>
      </c>
      <c r="J211" s="61" t="e">
        <f>#REF!</f>
        <v>#REF!</v>
      </c>
      <c r="K211" s="505" t="e">
        <f>#REF!</f>
        <v>#REF!</v>
      </c>
      <c r="L211" s="506" t="e">
        <f>#REF!</f>
        <v>#REF!</v>
      </c>
    </row>
    <row r="212" spans="1:12" ht="71.25" customHeight="1">
      <c r="A212" s="418" t="e">
        <f>#REF!</f>
        <v>#REF!</v>
      </c>
      <c r="B212" s="421" t="e">
        <f>#REF!</f>
        <v>#REF!</v>
      </c>
      <c r="C212" s="490" t="e">
        <f>#REF!</f>
        <v>#REF!</v>
      </c>
      <c r="D212" s="490" t="e">
        <f>#REF!</f>
        <v>#REF!</v>
      </c>
      <c r="E212" s="420" t="e">
        <f>#REF!</f>
        <v>#REF!</v>
      </c>
      <c r="F212" s="61" t="e">
        <f>#REF!</f>
        <v>#REF!</v>
      </c>
      <c r="G212" s="61" t="e">
        <f>#REF!</f>
        <v>#REF!</v>
      </c>
      <c r="H212" s="61" t="e">
        <f>#REF!</f>
        <v>#REF!</v>
      </c>
      <c r="I212" s="61" t="e">
        <f>#REF!</f>
        <v>#REF!</v>
      </c>
      <c r="J212" s="61" t="e">
        <f>#REF!</f>
        <v>#REF!</v>
      </c>
      <c r="K212" s="505" t="e">
        <f>#REF!</f>
        <v>#REF!</v>
      </c>
      <c r="L212" s="506" t="e">
        <f>#REF!</f>
        <v>#REF!</v>
      </c>
    </row>
    <row r="213" spans="1:12" ht="84.75" customHeight="1">
      <c r="A213" s="418" t="e">
        <f>#REF!</f>
        <v>#REF!</v>
      </c>
      <c r="B213" s="421" t="e">
        <f>#REF!</f>
        <v>#REF!</v>
      </c>
      <c r="C213" s="490" t="e">
        <f>#REF!</f>
        <v>#REF!</v>
      </c>
      <c r="D213" s="490" t="e">
        <f>#REF!</f>
        <v>#REF!</v>
      </c>
      <c r="E213" s="420" t="e">
        <f>#REF!</f>
        <v>#REF!</v>
      </c>
      <c r="F213" s="61" t="e">
        <f>#REF!</f>
        <v>#REF!</v>
      </c>
      <c r="G213" s="61" t="e">
        <f>#REF!</f>
        <v>#REF!</v>
      </c>
      <c r="H213" s="61" t="e">
        <f>#REF!</f>
        <v>#REF!</v>
      </c>
      <c r="I213" s="61" t="e">
        <f>#REF!</f>
        <v>#REF!</v>
      </c>
      <c r="J213" s="61" t="e">
        <f>#REF!</f>
        <v>#REF!</v>
      </c>
      <c r="K213" s="505" t="e">
        <f>#REF!</f>
        <v>#REF!</v>
      </c>
      <c r="L213" s="506" t="e">
        <f>#REF!</f>
        <v>#REF!</v>
      </c>
    </row>
    <row r="214" spans="1:12" ht="45" customHeight="1">
      <c r="A214" s="418" t="e">
        <f>#REF!</f>
        <v>#REF!</v>
      </c>
      <c r="B214" s="421" t="e">
        <f>#REF!</f>
        <v>#REF!</v>
      </c>
      <c r="C214" s="490" t="e">
        <f>#REF!</f>
        <v>#REF!</v>
      </c>
      <c r="D214" s="490" t="e">
        <f>#REF!</f>
        <v>#REF!</v>
      </c>
      <c r="E214" s="420" t="e">
        <f>#REF!</f>
        <v>#REF!</v>
      </c>
      <c r="F214" s="61" t="e">
        <f>#REF!</f>
        <v>#REF!</v>
      </c>
      <c r="G214" s="61" t="e">
        <f>#REF!</f>
        <v>#REF!</v>
      </c>
      <c r="H214" s="61" t="e">
        <f>#REF!</f>
        <v>#REF!</v>
      </c>
      <c r="I214" s="61" t="e">
        <f>#REF!</f>
        <v>#REF!</v>
      </c>
      <c r="J214" s="61" t="e">
        <f>#REF!</f>
        <v>#REF!</v>
      </c>
      <c r="K214" s="505" t="e">
        <f>#REF!</f>
        <v>#REF!</v>
      </c>
      <c r="L214" s="506" t="e">
        <f>#REF!</f>
        <v>#REF!</v>
      </c>
    </row>
    <row r="215" spans="1:12" ht="45" customHeight="1">
      <c r="A215" s="418" t="e">
        <f>#REF!</f>
        <v>#REF!</v>
      </c>
      <c r="B215" s="421" t="e">
        <f>#REF!</f>
        <v>#REF!</v>
      </c>
      <c r="C215" s="490" t="e">
        <f>#REF!</f>
        <v>#REF!</v>
      </c>
      <c r="D215" s="490" t="e">
        <f>#REF!</f>
        <v>#REF!</v>
      </c>
      <c r="E215" s="420" t="e">
        <f>#REF!</f>
        <v>#REF!</v>
      </c>
      <c r="F215" s="61" t="e">
        <f>#REF!</f>
        <v>#REF!</v>
      </c>
      <c r="G215" s="61" t="e">
        <f>#REF!</f>
        <v>#REF!</v>
      </c>
      <c r="H215" s="61" t="e">
        <f>#REF!</f>
        <v>#REF!</v>
      </c>
      <c r="I215" s="61" t="e">
        <f>#REF!</f>
        <v>#REF!</v>
      </c>
      <c r="J215" s="61" t="e">
        <f>#REF!</f>
        <v>#REF!</v>
      </c>
      <c r="K215" s="505" t="e">
        <f>#REF!</f>
        <v>#REF!</v>
      </c>
      <c r="L215" s="506" t="e">
        <f>#REF!</f>
        <v>#REF!</v>
      </c>
    </row>
    <row r="216" spans="1:12" ht="45" customHeight="1">
      <c r="A216" s="418" t="e">
        <f>#REF!</f>
        <v>#REF!</v>
      </c>
      <c r="B216" s="421" t="e">
        <f>#REF!</f>
        <v>#REF!</v>
      </c>
      <c r="C216" s="490" t="e">
        <f>#REF!</f>
        <v>#REF!</v>
      </c>
      <c r="D216" s="490" t="e">
        <f>#REF!</f>
        <v>#REF!</v>
      </c>
      <c r="E216" s="420" t="e">
        <f>#REF!</f>
        <v>#REF!</v>
      </c>
      <c r="F216" s="61" t="e">
        <f>#REF!</f>
        <v>#REF!</v>
      </c>
      <c r="G216" s="61" t="e">
        <f>#REF!</f>
        <v>#REF!</v>
      </c>
      <c r="H216" s="61" t="e">
        <f>#REF!</f>
        <v>#REF!</v>
      </c>
      <c r="I216" s="61" t="e">
        <f>#REF!</f>
        <v>#REF!</v>
      </c>
      <c r="J216" s="61" t="e">
        <f>#REF!</f>
        <v>#REF!</v>
      </c>
      <c r="K216" s="505" t="e">
        <f>#REF!</f>
        <v>#REF!</v>
      </c>
      <c r="L216" s="506" t="e">
        <f>#REF!</f>
        <v>#REF!</v>
      </c>
    </row>
    <row r="217" spans="1:12" ht="45" customHeight="1">
      <c r="A217" s="418" t="e">
        <f>#REF!</f>
        <v>#REF!</v>
      </c>
      <c r="B217" s="421" t="e">
        <f>#REF!</f>
        <v>#REF!</v>
      </c>
      <c r="C217" s="490" t="e">
        <f>#REF!</f>
        <v>#REF!</v>
      </c>
      <c r="D217" s="490" t="e">
        <f>#REF!</f>
        <v>#REF!</v>
      </c>
      <c r="E217" s="420" t="e">
        <f>#REF!</f>
        <v>#REF!</v>
      </c>
      <c r="F217" s="61" t="e">
        <f>#REF!</f>
        <v>#REF!</v>
      </c>
      <c r="G217" s="61" t="e">
        <f>#REF!</f>
        <v>#REF!</v>
      </c>
      <c r="H217" s="61" t="e">
        <f>#REF!</f>
        <v>#REF!</v>
      </c>
      <c r="I217" s="61" t="e">
        <f>#REF!</f>
        <v>#REF!</v>
      </c>
      <c r="J217" s="61" t="e">
        <f>#REF!</f>
        <v>#REF!</v>
      </c>
      <c r="K217" s="505" t="e">
        <f>#REF!</f>
        <v>#REF!</v>
      </c>
      <c r="L217" s="506" t="e">
        <f>#REF!</f>
        <v>#REF!</v>
      </c>
    </row>
    <row r="218" spans="1:12" ht="37.049999999999997" customHeight="1">
      <c r="A218" s="418" t="e">
        <f>#REF!</f>
        <v>#REF!</v>
      </c>
      <c r="B218" s="421" t="e">
        <f>#REF!</f>
        <v>#REF!</v>
      </c>
      <c r="C218" s="490" t="e">
        <f>#REF!</f>
        <v>#REF!</v>
      </c>
      <c r="D218" s="490" t="e">
        <f>#REF!</f>
        <v>#REF!</v>
      </c>
      <c r="E218" s="420" t="e">
        <f>#REF!</f>
        <v>#REF!</v>
      </c>
      <c r="F218" s="61" t="e">
        <f>#REF!</f>
        <v>#REF!</v>
      </c>
      <c r="G218" s="61" t="e">
        <f>#REF!</f>
        <v>#REF!</v>
      </c>
      <c r="H218" s="61" t="e">
        <f>#REF!</f>
        <v>#REF!</v>
      </c>
      <c r="I218" s="61" t="e">
        <f>#REF!</f>
        <v>#REF!</v>
      </c>
      <c r="J218" s="61" t="e">
        <f>#REF!</f>
        <v>#REF!</v>
      </c>
      <c r="K218" s="505" t="e">
        <f>#REF!</f>
        <v>#REF!</v>
      </c>
      <c r="L218" s="506" t="e">
        <f>#REF!</f>
        <v>#REF!</v>
      </c>
    </row>
    <row r="219" spans="1:12" ht="45" customHeight="1">
      <c r="A219" s="418" t="e">
        <f>#REF!</f>
        <v>#REF!</v>
      </c>
      <c r="B219" s="421" t="e">
        <f>#REF!</f>
        <v>#REF!</v>
      </c>
      <c r="C219" s="490" t="e">
        <f>#REF!</f>
        <v>#REF!</v>
      </c>
      <c r="D219" s="490" t="e">
        <f>#REF!</f>
        <v>#REF!</v>
      </c>
      <c r="E219" s="420" t="e">
        <f>#REF!</f>
        <v>#REF!</v>
      </c>
      <c r="F219" s="61" t="e">
        <f>#REF!</f>
        <v>#REF!</v>
      </c>
      <c r="G219" s="61" t="e">
        <f>#REF!</f>
        <v>#REF!</v>
      </c>
      <c r="H219" s="61" t="e">
        <f>#REF!</f>
        <v>#REF!</v>
      </c>
      <c r="I219" s="61" t="e">
        <f>#REF!</f>
        <v>#REF!</v>
      </c>
      <c r="J219" s="61" t="e">
        <f>#REF!</f>
        <v>#REF!</v>
      </c>
      <c r="K219" s="505" t="e">
        <f>#REF!</f>
        <v>#REF!</v>
      </c>
      <c r="L219" s="506" t="e">
        <f>#REF!</f>
        <v>#REF!</v>
      </c>
    </row>
    <row r="220" spans="1:12" ht="45.6" customHeight="1">
      <c r="A220" s="418" t="e">
        <f>#REF!</f>
        <v>#REF!</v>
      </c>
      <c r="B220" s="421" t="e">
        <f>#REF!</f>
        <v>#REF!</v>
      </c>
      <c r="C220" s="490" t="e">
        <f>#REF!</f>
        <v>#REF!</v>
      </c>
      <c r="D220" s="490" t="e">
        <f>#REF!</f>
        <v>#REF!</v>
      </c>
      <c r="E220" s="420" t="e">
        <f>#REF!</f>
        <v>#REF!</v>
      </c>
      <c r="F220" s="61" t="e">
        <f>#REF!</f>
        <v>#REF!</v>
      </c>
      <c r="G220" s="61" t="e">
        <f>#REF!</f>
        <v>#REF!</v>
      </c>
      <c r="H220" s="61" t="e">
        <f>#REF!</f>
        <v>#REF!</v>
      </c>
      <c r="I220" s="61" t="e">
        <f>#REF!</f>
        <v>#REF!</v>
      </c>
      <c r="J220" s="61" t="e">
        <f>#REF!</f>
        <v>#REF!</v>
      </c>
      <c r="K220" s="505" t="e">
        <f>#REF!</f>
        <v>#REF!</v>
      </c>
      <c r="L220" s="506" t="e">
        <f>#REF!</f>
        <v>#REF!</v>
      </c>
    </row>
    <row r="221" spans="1:12" ht="45" customHeight="1">
      <c r="A221" s="418" t="e">
        <f>#REF!</f>
        <v>#REF!</v>
      </c>
      <c r="B221" s="421" t="e">
        <f>#REF!</f>
        <v>#REF!</v>
      </c>
      <c r="C221" s="490" t="e">
        <f>#REF!</f>
        <v>#REF!</v>
      </c>
      <c r="D221" s="490" t="e">
        <f>#REF!</f>
        <v>#REF!</v>
      </c>
      <c r="E221" s="420" t="e">
        <f>#REF!</f>
        <v>#REF!</v>
      </c>
      <c r="F221" s="61" t="e">
        <f>#REF!</f>
        <v>#REF!</v>
      </c>
      <c r="G221" s="61" t="e">
        <f>#REF!</f>
        <v>#REF!</v>
      </c>
      <c r="H221" s="61" t="e">
        <f>#REF!</f>
        <v>#REF!</v>
      </c>
      <c r="I221" s="61" t="e">
        <f>#REF!</f>
        <v>#REF!</v>
      </c>
      <c r="J221" s="61" t="e">
        <f>#REF!</f>
        <v>#REF!</v>
      </c>
      <c r="K221" s="505" t="e">
        <f>#REF!</f>
        <v>#REF!</v>
      </c>
      <c r="L221" s="506" t="e">
        <f>#REF!</f>
        <v>#REF!</v>
      </c>
    </row>
    <row r="222" spans="1:12" ht="55.5" customHeight="1">
      <c r="A222" s="418" t="e">
        <f>#REF!</f>
        <v>#REF!</v>
      </c>
      <c r="B222" s="421" t="e">
        <f>#REF!</f>
        <v>#REF!</v>
      </c>
      <c r="C222" s="490" t="e">
        <f>#REF!</f>
        <v>#REF!</v>
      </c>
      <c r="D222" s="490" t="e">
        <f>#REF!</f>
        <v>#REF!</v>
      </c>
      <c r="E222" s="420" t="e">
        <f>#REF!</f>
        <v>#REF!</v>
      </c>
      <c r="F222" s="61" t="e">
        <f>#REF!</f>
        <v>#REF!</v>
      </c>
      <c r="G222" s="61" t="e">
        <f>#REF!</f>
        <v>#REF!</v>
      </c>
      <c r="H222" s="61" t="e">
        <f>#REF!</f>
        <v>#REF!</v>
      </c>
      <c r="I222" s="61" t="e">
        <f>#REF!</f>
        <v>#REF!</v>
      </c>
      <c r="J222" s="61" t="e">
        <f>#REF!</f>
        <v>#REF!</v>
      </c>
      <c r="K222" s="505" t="e">
        <f>#REF!</f>
        <v>#REF!</v>
      </c>
      <c r="L222" s="506" t="e">
        <f>#REF!</f>
        <v>#REF!</v>
      </c>
    </row>
    <row r="223" spans="1:12" ht="42.6" customHeight="1">
      <c r="A223" s="418" t="e">
        <f>#REF!</f>
        <v>#REF!</v>
      </c>
      <c r="B223" s="421" t="e">
        <f>#REF!</f>
        <v>#REF!</v>
      </c>
      <c r="C223" s="490" t="e">
        <f>#REF!</f>
        <v>#REF!</v>
      </c>
      <c r="D223" s="490" t="e">
        <f>#REF!</f>
        <v>#REF!</v>
      </c>
      <c r="E223" s="420" t="e">
        <f>#REF!</f>
        <v>#REF!</v>
      </c>
      <c r="F223" s="61" t="e">
        <f>#REF!</f>
        <v>#REF!</v>
      </c>
      <c r="G223" s="61" t="e">
        <f>#REF!</f>
        <v>#REF!</v>
      </c>
      <c r="H223" s="61" t="e">
        <f>#REF!</f>
        <v>#REF!</v>
      </c>
      <c r="I223" s="61" t="e">
        <f>#REF!</f>
        <v>#REF!</v>
      </c>
      <c r="J223" s="61" t="e">
        <f>#REF!</f>
        <v>#REF!</v>
      </c>
      <c r="K223" s="505" t="e">
        <f>#REF!</f>
        <v>#REF!</v>
      </c>
      <c r="L223" s="506" t="e">
        <f>#REF!</f>
        <v>#REF!</v>
      </c>
    </row>
    <row r="224" spans="1:12" ht="46.5" customHeight="1">
      <c r="A224" s="418" t="e">
        <f>#REF!</f>
        <v>#REF!</v>
      </c>
      <c r="B224" s="421" t="e">
        <f>#REF!</f>
        <v>#REF!</v>
      </c>
      <c r="C224" s="490" t="e">
        <f>#REF!</f>
        <v>#REF!</v>
      </c>
      <c r="D224" s="490" t="e">
        <f>#REF!</f>
        <v>#REF!</v>
      </c>
      <c r="E224" s="420" t="e">
        <f>#REF!</f>
        <v>#REF!</v>
      </c>
      <c r="F224" s="61" t="e">
        <f>#REF!</f>
        <v>#REF!</v>
      </c>
      <c r="G224" s="61" t="e">
        <f>#REF!</f>
        <v>#REF!</v>
      </c>
      <c r="H224" s="61" t="e">
        <f>#REF!</f>
        <v>#REF!</v>
      </c>
      <c r="I224" s="61" t="e">
        <f>#REF!</f>
        <v>#REF!</v>
      </c>
      <c r="J224" s="61" t="e">
        <f>#REF!</f>
        <v>#REF!</v>
      </c>
      <c r="K224" s="505" t="e">
        <f>#REF!</f>
        <v>#REF!</v>
      </c>
      <c r="L224" s="506" t="e">
        <f>#REF!</f>
        <v>#REF!</v>
      </c>
    </row>
    <row r="225" spans="1:12" ht="46.5" customHeight="1">
      <c r="A225" s="418" t="e">
        <f>#REF!</f>
        <v>#REF!</v>
      </c>
      <c r="B225" s="421" t="e">
        <f>#REF!</f>
        <v>#REF!</v>
      </c>
      <c r="C225" s="490" t="e">
        <f>#REF!</f>
        <v>#REF!</v>
      </c>
      <c r="D225" s="490" t="e">
        <f>#REF!</f>
        <v>#REF!</v>
      </c>
      <c r="E225" s="420" t="e">
        <f>#REF!</f>
        <v>#REF!</v>
      </c>
      <c r="F225" s="61" t="e">
        <f>#REF!</f>
        <v>#REF!</v>
      </c>
      <c r="G225" s="61" t="e">
        <f>#REF!</f>
        <v>#REF!</v>
      </c>
      <c r="H225" s="61" t="e">
        <f>#REF!</f>
        <v>#REF!</v>
      </c>
      <c r="I225" s="61" t="e">
        <f>#REF!</f>
        <v>#REF!</v>
      </c>
      <c r="J225" s="61" t="e">
        <f>#REF!</f>
        <v>#REF!</v>
      </c>
      <c r="K225" s="505" t="e">
        <f>#REF!</f>
        <v>#REF!</v>
      </c>
      <c r="L225" s="506" t="e">
        <f>#REF!</f>
        <v>#REF!</v>
      </c>
    </row>
    <row r="226" spans="1:12" ht="69" customHeight="1">
      <c r="A226" s="418" t="e">
        <f>#REF!</f>
        <v>#REF!</v>
      </c>
      <c r="B226" s="421" t="e">
        <f>#REF!</f>
        <v>#REF!</v>
      </c>
      <c r="C226" s="490" t="e">
        <f>#REF!</f>
        <v>#REF!</v>
      </c>
      <c r="D226" s="490" t="e">
        <f>#REF!</f>
        <v>#REF!</v>
      </c>
      <c r="E226" s="420" t="e">
        <f>#REF!</f>
        <v>#REF!</v>
      </c>
      <c r="F226" s="61" t="e">
        <f>#REF!</f>
        <v>#REF!</v>
      </c>
      <c r="G226" s="61" t="e">
        <f>#REF!</f>
        <v>#REF!</v>
      </c>
      <c r="H226" s="61" t="e">
        <f>#REF!</f>
        <v>#REF!</v>
      </c>
      <c r="I226" s="61" t="e">
        <f>#REF!</f>
        <v>#REF!</v>
      </c>
      <c r="J226" s="61" t="e">
        <f>#REF!</f>
        <v>#REF!</v>
      </c>
      <c r="K226" s="505" t="e">
        <f>#REF!</f>
        <v>#REF!</v>
      </c>
      <c r="L226" s="506" t="e">
        <f>#REF!</f>
        <v>#REF!</v>
      </c>
    </row>
    <row r="227" spans="1:12" ht="46.5" customHeight="1">
      <c r="A227" s="418" t="e">
        <f>#REF!</f>
        <v>#REF!</v>
      </c>
      <c r="B227" s="421" t="e">
        <f>#REF!</f>
        <v>#REF!</v>
      </c>
      <c r="C227" s="490" t="e">
        <f>#REF!</f>
        <v>#REF!</v>
      </c>
      <c r="D227" s="490" t="e">
        <f>#REF!</f>
        <v>#REF!</v>
      </c>
      <c r="E227" s="420" t="e">
        <f>#REF!</f>
        <v>#REF!</v>
      </c>
      <c r="F227" s="61" t="e">
        <f>#REF!</f>
        <v>#REF!</v>
      </c>
      <c r="G227" s="61" t="e">
        <f>#REF!</f>
        <v>#REF!</v>
      </c>
      <c r="H227" s="61" t="e">
        <f>#REF!</f>
        <v>#REF!</v>
      </c>
      <c r="I227" s="61" t="e">
        <f>#REF!</f>
        <v>#REF!</v>
      </c>
      <c r="J227" s="61" t="e">
        <f>#REF!</f>
        <v>#REF!</v>
      </c>
      <c r="K227" s="505" t="e">
        <f>#REF!</f>
        <v>#REF!</v>
      </c>
      <c r="L227" s="506" t="e">
        <f>#REF!</f>
        <v>#REF!</v>
      </c>
    </row>
    <row r="228" spans="1:12" ht="46.5" customHeight="1">
      <c r="A228" s="418" t="e">
        <f>#REF!</f>
        <v>#REF!</v>
      </c>
      <c r="B228" s="421" t="e">
        <f>#REF!</f>
        <v>#REF!</v>
      </c>
      <c r="C228" s="490" t="e">
        <f>#REF!</f>
        <v>#REF!</v>
      </c>
      <c r="D228" s="490" t="e">
        <f>#REF!</f>
        <v>#REF!</v>
      </c>
      <c r="E228" s="420" t="e">
        <f>#REF!</f>
        <v>#REF!</v>
      </c>
      <c r="F228" s="61" t="e">
        <f>#REF!</f>
        <v>#REF!</v>
      </c>
      <c r="G228" s="61" t="e">
        <f>#REF!</f>
        <v>#REF!</v>
      </c>
      <c r="H228" s="61" t="e">
        <f>#REF!</f>
        <v>#REF!</v>
      </c>
      <c r="I228" s="61" t="e">
        <f>#REF!</f>
        <v>#REF!</v>
      </c>
      <c r="J228" s="61" t="e">
        <f>#REF!</f>
        <v>#REF!</v>
      </c>
      <c r="K228" s="505" t="e">
        <f>#REF!</f>
        <v>#REF!</v>
      </c>
      <c r="L228" s="506" t="e">
        <f>#REF!</f>
        <v>#REF!</v>
      </c>
    </row>
    <row r="229" spans="1:12" ht="41.55" customHeight="1">
      <c r="A229" s="418" t="e">
        <f>#REF!</f>
        <v>#REF!</v>
      </c>
      <c r="B229" s="421" t="e">
        <f>#REF!</f>
        <v>#REF!</v>
      </c>
      <c r="C229" s="490" t="e">
        <f>#REF!</f>
        <v>#REF!</v>
      </c>
      <c r="D229" s="490" t="e">
        <f>#REF!</f>
        <v>#REF!</v>
      </c>
      <c r="E229" s="420" t="e">
        <f>#REF!</f>
        <v>#REF!</v>
      </c>
      <c r="F229" s="61" t="e">
        <f>#REF!</f>
        <v>#REF!</v>
      </c>
      <c r="G229" s="61" t="e">
        <f>#REF!</f>
        <v>#REF!</v>
      </c>
      <c r="H229" s="61" t="e">
        <f>#REF!</f>
        <v>#REF!</v>
      </c>
      <c r="I229" s="61" t="e">
        <f>#REF!</f>
        <v>#REF!</v>
      </c>
      <c r="J229" s="61" t="e">
        <f>#REF!</f>
        <v>#REF!</v>
      </c>
      <c r="K229" s="505" t="e">
        <f>#REF!</f>
        <v>#REF!</v>
      </c>
      <c r="L229" s="506" t="e">
        <f>#REF!</f>
        <v>#REF!</v>
      </c>
    </row>
    <row r="230" spans="1:12" ht="46.5" customHeight="1">
      <c r="A230" s="418" t="e">
        <f>#REF!</f>
        <v>#REF!</v>
      </c>
      <c r="B230" s="421" t="e">
        <f>#REF!</f>
        <v>#REF!</v>
      </c>
      <c r="C230" s="490" t="e">
        <f>#REF!</f>
        <v>#REF!</v>
      </c>
      <c r="D230" s="490" t="e">
        <f>#REF!</f>
        <v>#REF!</v>
      </c>
      <c r="E230" s="420" t="e">
        <f>#REF!</f>
        <v>#REF!</v>
      </c>
      <c r="F230" s="61" t="e">
        <f>#REF!</f>
        <v>#REF!</v>
      </c>
      <c r="G230" s="61" t="e">
        <f>#REF!</f>
        <v>#REF!</v>
      </c>
      <c r="H230" s="61" t="e">
        <f>#REF!</f>
        <v>#REF!</v>
      </c>
      <c r="I230" s="61" t="e">
        <f>#REF!</f>
        <v>#REF!</v>
      </c>
      <c r="J230" s="61" t="e">
        <f>#REF!</f>
        <v>#REF!</v>
      </c>
      <c r="K230" s="505" t="e">
        <f>#REF!</f>
        <v>#REF!</v>
      </c>
      <c r="L230" s="506" t="e">
        <f>#REF!</f>
        <v>#REF!</v>
      </c>
    </row>
    <row r="231" spans="1:12" ht="46.5" customHeight="1">
      <c r="A231" s="418" t="e">
        <f>#REF!</f>
        <v>#REF!</v>
      </c>
      <c r="B231" s="421" t="e">
        <f>#REF!</f>
        <v>#REF!</v>
      </c>
      <c r="C231" s="490" t="e">
        <f>#REF!</f>
        <v>#REF!</v>
      </c>
      <c r="D231" s="490" t="e">
        <f>#REF!</f>
        <v>#REF!</v>
      </c>
      <c r="E231" s="420" t="e">
        <f>#REF!</f>
        <v>#REF!</v>
      </c>
      <c r="F231" s="61" t="e">
        <f>#REF!</f>
        <v>#REF!</v>
      </c>
      <c r="G231" s="61" t="e">
        <f>#REF!</f>
        <v>#REF!</v>
      </c>
      <c r="H231" s="61" t="e">
        <f>#REF!</f>
        <v>#REF!</v>
      </c>
      <c r="I231" s="61" t="e">
        <f>#REF!</f>
        <v>#REF!</v>
      </c>
      <c r="J231" s="61" t="e">
        <f>#REF!</f>
        <v>#REF!</v>
      </c>
      <c r="K231" s="505" t="e">
        <f>#REF!</f>
        <v>#REF!</v>
      </c>
      <c r="L231" s="506" t="e">
        <f>#REF!</f>
        <v>#REF!</v>
      </c>
    </row>
    <row r="232" spans="1:12" ht="15" customHeight="1">
      <c r="A232" s="327"/>
      <c r="B232" s="327"/>
      <c r="C232" s="438"/>
      <c r="D232" s="438"/>
      <c r="E232" s="327"/>
      <c r="F232" s="327"/>
      <c r="G232" s="327"/>
      <c r="H232" s="327"/>
      <c r="I232" s="327"/>
      <c r="J232" s="327"/>
      <c r="K232" s="401"/>
      <c r="L232" s="327"/>
    </row>
    <row r="233" spans="1:12" ht="15" customHeight="1">
      <c r="A233" s="313"/>
      <c r="B233" s="314"/>
      <c r="C233" s="313"/>
      <c r="D233" s="313"/>
      <c r="E233" s="313"/>
      <c r="F233" s="313"/>
      <c r="G233" s="313"/>
      <c r="H233" s="313"/>
      <c r="I233" s="313"/>
      <c r="J233" s="313"/>
      <c r="K233" s="402"/>
      <c r="L233" s="313"/>
    </row>
    <row r="234" spans="1:12" ht="15" customHeight="1">
      <c r="A234" s="313"/>
      <c r="B234" s="314"/>
      <c r="C234" s="313"/>
      <c r="D234" s="313"/>
      <c r="E234" s="313"/>
      <c r="F234" s="313"/>
      <c r="G234" s="313"/>
      <c r="H234" s="313"/>
      <c r="I234" s="313"/>
      <c r="J234" s="313"/>
      <c r="K234" s="402"/>
      <c r="L234" s="313"/>
    </row>
    <row r="235" spans="1:12" ht="15" customHeight="1">
      <c r="A235" s="313"/>
      <c r="B235" s="314"/>
      <c r="C235" s="313"/>
      <c r="D235" s="313"/>
      <c r="E235" s="313"/>
      <c r="F235" s="313"/>
      <c r="G235" s="313"/>
      <c r="H235" s="313"/>
      <c r="I235" s="313"/>
      <c r="J235" s="313"/>
      <c r="K235" s="402"/>
      <c r="L235" s="313"/>
    </row>
    <row r="236" spans="1:12" ht="15" customHeight="1">
      <c r="A236" s="313"/>
      <c r="B236" s="314"/>
      <c r="C236" s="313"/>
      <c r="D236" s="313"/>
      <c r="E236" s="313"/>
      <c r="F236" s="313"/>
      <c r="G236" s="313"/>
      <c r="H236" s="313"/>
      <c r="I236" s="313"/>
      <c r="J236" s="313"/>
      <c r="K236" s="402"/>
      <c r="L236" s="313"/>
    </row>
    <row r="237" spans="1:12" ht="15" customHeight="1">
      <c r="A237" s="313"/>
      <c r="B237" s="314"/>
      <c r="C237" s="313"/>
      <c r="D237" s="313"/>
      <c r="E237" s="313"/>
      <c r="F237" s="313"/>
      <c r="G237" s="313"/>
      <c r="H237" s="313"/>
      <c r="I237" s="313"/>
      <c r="J237" s="313"/>
      <c r="K237" s="402"/>
      <c r="L237" s="313"/>
    </row>
    <row r="238" spans="1:12" ht="15" customHeight="1">
      <c r="A238" s="313"/>
      <c r="B238" s="314"/>
      <c r="C238" s="313"/>
      <c r="D238" s="313"/>
      <c r="E238" s="313"/>
      <c r="F238" s="313"/>
      <c r="G238" s="313"/>
      <c r="H238" s="313"/>
      <c r="I238" s="313"/>
      <c r="J238" s="313"/>
      <c r="K238" s="402"/>
      <c r="L238" s="313"/>
    </row>
    <row r="239" spans="1:12" ht="15" customHeight="1">
      <c r="A239" s="313"/>
      <c r="B239" s="314"/>
      <c r="C239" s="313"/>
      <c r="D239" s="313"/>
      <c r="E239" s="313"/>
      <c r="F239" s="313"/>
      <c r="G239" s="313"/>
      <c r="H239" s="313"/>
      <c r="I239" s="313"/>
      <c r="J239" s="313"/>
      <c r="K239" s="402"/>
      <c r="L239" s="313"/>
    </row>
    <row r="240" spans="1:12" ht="15" customHeight="1">
      <c r="A240" s="313"/>
      <c r="B240" s="314"/>
      <c r="C240" s="313"/>
      <c r="D240" s="313"/>
      <c r="E240" s="313"/>
      <c r="F240" s="313"/>
      <c r="G240" s="313"/>
      <c r="H240" s="313"/>
      <c r="I240" s="313"/>
      <c r="J240" s="313"/>
      <c r="K240" s="402"/>
      <c r="L240" s="313"/>
    </row>
    <row r="241" spans="1:12" ht="15" customHeight="1">
      <c r="A241" s="313"/>
      <c r="B241" s="314"/>
      <c r="C241" s="313"/>
      <c r="D241" s="313"/>
      <c r="E241" s="313"/>
      <c r="F241" s="313"/>
      <c r="G241" s="313"/>
      <c r="H241" s="313"/>
      <c r="I241" s="313"/>
      <c r="J241" s="313"/>
      <c r="K241" s="402"/>
      <c r="L241" s="313"/>
    </row>
    <row r="242" spans="1:12" ht="15" customHeight="1">
      <c r="A242" s="313"/>
      <c r="B242" s="314"/>
      <c r="C242" s="313"/>
      <c r="D242" s="313"/>
      <c r="E242" s="313"/>
      <c r="F242" s="313"/>
      <c r="G242" s="313"/>
      <c r="H242" s="313"/>
      <c r="I242" s="313"/>
      <c r="J242" s="313"/>
      <c r="K242" s="402"/>
      <c r="L242" s="313"/>
    </row>
    <row r="243" spans="1:12" ht="15" customHeight="1">
      <c r="A243" s="313"/>
      <c r="B243" s="314"/>
      <c r="C243" s="313"/>
      <c r="D243" s="313"/>
      <c r="E243" s="313"/>
      <c r="F243" s="313"/>
      <c r="G243" s="313"/>
      <c r="H243" s="313"/>
      <c r="I243" s="313"/>
      <c r="J243" s="313"/>
      <c r="K243" s="402"/>
      <c r="L243" s="313"/>
    </row>
    <row r="244" spans="1:12" ht="15" customHeight="1">
      <c r="A244" s="313"/>
      <c r="B244" s="314"/>
      <c r="C244" s="313"/>
      <c r="D244" s="313"/>
      <c r="E244" s="313"/>
      <c r="F244" s="313"/>
      <c r="G244" s="313"/>
      <c r="H244" s="313"/>
      <c r="I244" s="313"/>
      <c r="J244" s="313"/>
      <c r="K244" s="402"/>
      <c r="L244" s="313"/>
    </row>
    <row r="245" spans="1:12" ht="15" customHeight="1">
      <c r="A245" s="313"/>
      <c r="B245" s="314"/>
      <c r="C245" s="313"/>
      <c r="D245" s="313"/>
      <c r="E245" s="313"/>
      <c r="F245" s="313"/>
      <c r="G245" s="313"/>
      <c r="H245" s="313"/>
      <c r="I245" s="313"/>
      <c r="J245" s="313"/>
      <c r="K245" s="402"/>
      <c r="L245" s="313"/>
    </row>
    <row r="246" spans="1:12" ht="15" customHeight="1">
      <c r="A246" s="313"/>
      <c r="B246" s="314"/>
      <c r="C246" s="313"/>
      <c r="D246" s="313"/>
      <c r="E246" s="313"/>
      <c r="F246" s="313"/>
      <c r="G246" s="313"/>
      <c r="H246" s="313"/>
      <c r="I246" s="313"/>
      <c r="J246" s="313"/>
      <c r="K246" s="402"/>
      <c r="L246" s="313"/>
    </row>
    <row r="247" spans="1:12" ht="15" customHeight="1">
      <c r="A247" s="313"/>
      <c r="B247" s="314"/>
      <c r="C247" s="313"/>
      <c r="D247" s="313"/>
      <c r="E247" s="313"/>
      <c r="F247" s="313"/>
      <c r="G247" s="313"/>
      <c r="H247" s="313"/>
      <c r="I247" s="313"/>
      <c r="J247" s="313"/>
      <c r="K247" s="402"/>
      <c r="L247" s="313"/>
    </row>
    <row r="248" spans="1:12" ht="15" customHeight="1">
      <c r="A248" s="313"/>
      <c r="B248" s="314"/>
      <c r="C248" s="313"/>
      <c r="D248" s="313"/>
      <c r="E248" s="313"/>
      <c r="F248" s="313"/>
      <c r="G248" s="313"/>
      <c r="H248" s="313"/>
      <c r="I248" s="313"/>
      <c r="J248" s="313"/>
      <c r="K248" s="402"/>
      <c r="L248" s="313"/>
    </row>
    <row r="249" spans="1:12" ht="15" customHeight="1">
      <c r="A249" s="313"/>
      <c r="B249" s="314"/>
      <c r="C249" s="313"/>
      <c r="D249" s="313"/>
      <c r="E249" s="313"/>
      <c r="F249" s="313"/>
      <c r="G249" s="313"/>
      <c r="H249" s="313"/>
      <c r="I249" s="313"/>
      <c r="J249" s="313"/>
      <c r="K249" s="402"/>
      <c r="L249" s="313"/>
    </row>
    <row r="250" spans="1:12" ht="15" customHeight="1">
      <c r="A250" s="313"/>
      <c r="B250" s="314"/>
      <c r="C250" s="313"/>
      <c r="D250" s="313"/>
      <c r="E250" s="313"/>
      <c r="F250" s="313"/>
      <c r="G250" s="313"/>
      <c r="H250" s="313"/>
      <c r="I250" s="313"/>
      <c r="J250" s="313"/>
      <c r="K250" s="402"/>
      <c r="L250" s="313"/>
    </row>
    <row r="251" spans="1:12" ht="15" customHeight="1">
      <c r="A251" s="313"/>
      <c r="B251" s="314"/>
      <c r="C251" s="313"/>
      <c r="D251" s="313"/>
      <c r="E251" s="313"/>
      <c r="F251" s="313"/>
      <c r="G251" s="313"/>
      <c r="H251" s="313"/>
      <c r="I251" s="313"/>
      <c r="J251" s="313"/>
      <c r="K251" s="402"/>
      <c r="L251" s="313"/>
    </row>
    <row r="252" spans="1:12" ht="15" customHeight="1">
      <c r="A252" s="313"/>
      <c r="B252" s="314"/>
      <c r="C252" s="313"/>
      <c r="D252" s="313"/>
      <c r="E252" s="313"/>
      <c r="F252" s="313"/>
      <c r="G252" s="313"/>
      <c r="H252" s="313"/>
      <c r="I252" s="313"/>
      <c r="J252" s="313"/>
      <c r="K252" s="402"/>
      <c r="L252" s="313"/>
    </row>
    <row r="253" spans="1:12" ht="15" customHeight="1">
      <c r="A253" s="313"/>
      <c r="B253" s="314"/>
      <c r="C253" s="313"/>
      <c r="D253" s="313"/>
      <c r="E253" s="313"/>
      <c r="F253" s="313"/>
      <c r="G253" s="313"/>
      <c r="H253" s="313"/>
      <c r="I253" s="313"/>
      <c r="J253" s="313"/>
      <c r="K253" s="402"/>
      <c r="L253" s="313"/>
    </row>
    <row r="254" spans="1:12" ht="15" customHeight="1">
      <c r="A254" s="313"/>
      <c r="B254" s="314"/>
      <c r="C254" s="313"/>
      <c r="D254" s="313"/>
      <c r="E254" s="313"/>
      <c r="F254" s="313"/>
      <c r="G254" s="313"/>
      <c r="H254" s="313"/>
      <c r="I254" s="313"/>
      <c r="J254" s="313"/>
      <c r="K254" s="402"/>
      <c r="L254" s="313"/>
    </row>
    <row r="255" spans="1:12" ht="15" customHeight="1">
      <c r="A255" s="313"/>
      <c r="B255" s="314"/>
      <c r="C255" s="313"/>
      <c r="D255" s="313"/>
      <c r="E255" s="313"/>
      <c r="F255" s="313"/>
      <c r="G255" s="313"/>
      <c r="H255" s="313"/>
      <c r="I255" s="313"/>
      <c r="J255" s="313"/>
      <c r="K255" s="402"/>
      <c r="L255" s="313"/>
    </row>
    <row r="256" spans="1:12" ht="15" customHeight="1">
      <c r="A256" s="313"/>
      <c r="B256" s="314"/>
      <c r="C256" s="313"/>
      <c r="D256" s="313"/>
      <c r="E256" s="313"/>
      <c r="F256" s="313"/>
      <c r="G256" s="313"/>
      <c r="H256" s="313"/>
      <c r="I256" s="313"/>
      <c r="J256" s="313"/>
      <c r="K256" s="402"/>
      <c r="L256" s="313"/>
    </row>
    <row r="257" spans="1:12" ht="15" customHeight="1">
      <c r="A257" s="313"/>
      <c r="B257" s="314"/>
      <c r="C257" s="313"/>
      <c r="D257" s="313"/>
      <c r="E257" s="313"/>
      <c r="F257" s="313"/>
      <c r="G257" s="313"/>
      <c r="H257" s="313"/>
      <c r="I257" s="313"/>
      <c r="J257" s="313"/>
      <c r="K257" s="402"/>
      <c r="L257" s="313"/>
    </row>
    <row r="258" spans="1:12" ht="15" customHeight="1">
      <c r="A258" s="313"/>
      <c r="B258" s="314"/>
      <c r="C258" s="313"/>
      <c r="D258" s="313"/>
      <c r="E258" s="313"/>
      <c r="F258" s="313"/>
      <c r="G258" s="313"/>
      <c r="H258" s="313"/>
      <c r="I258" s="313"/>
      <c r="J258" s="313"/>
      <c r="K258" s="402"/>
      <c r="L258" s="313"/>
    </row>
    <row r="259" spans="1:12" ht="15" customHeight="1">
      <c r="A259" s="313"/>
      <c r="B259" s="314"/>
      <c r="C259" s="313"/>
      <c r="D259" s="313"/>
      <c r="E259" s="313"/>
      <c r="F259" s="313"/>
      <c r="G259" s="313"/>
      <c r="H259" s="313"/>
      <c r="I259" s="313"/>
      <c r="J259" s="313"/>
      <c r="K259" s="402"/>
      <c r="L259" s="313"/>
    </row>
    <row r="260" spans="1:12" ht="15" customHeight="1">
      <c r="A260" s="313"/>
      <c r="B260" s="314"/>
      <c r="C260" s="313"/>
      <c r="D260" s="313"/>
      <c r="E260" s="313"/>
      <c r="F260" s="313"/>
      <c r="G260" s="313"/>
      <c r="H260" s="313"/>
      <c r="I260" s="313"/>
      <c r="J260" s="313"/>
      <c r="K260" s="402"/>
      <c r="L260" s="313"/>
    </row>
    <row r="261" spans="1:12" ht="15" customHeight="1">
      <c r="A261" s="313"/>
      <c r="B261" s="314"/>
      <c r="C261" s="313"/>
      <c r="D261" s="313"/>
      <c r="E261" s="313"/>
      <c r="F261" s="313"/>
      <c r="G261" s="313"/>
      <c r="H261" s="313"/>
      <c r="I261" s="313"/>
      <c r="J261" s="313"/>
      <c r="K261" s="402"/>
      <c r="L261" s="313"/>
    </row>
    <row r="262" spans="1:12" ht="15" customHeight="1">
      <c r="A262" s="313"/>
      <c r="B262" s="314"/>
      <c r="C262" s="313"/>
      <c r="D262" s="313"/>
      <c r="E262" s="313"/>
      <c r="F262" s="313"/>
      <c r="G262" s="313"/>
      <c r="H262" s="313"/>
      <c r="I262" s="313"/>
      <c r="J262" s="313"/>
      <c r="K262" s="402"/>
      <c r="L262" s="313"/>
    </row>
    <row r="263" spans="1:12" ht="15" customHeight="1">
      <c r="A263" s="313"/>
      <c r="B263" s="314"/>
      <c r="C263" s="313"/>
      <c r="D263" s="313"/>
      <c r="E263" s="313"/>
      <c r="F263" s="313"/>
      <c r="G263" s="313"/>
      <c r="H263" s="313"/>
      <c r="I263" s="313"/>
      <c r="J263" s="313"/>
      <c r="K263" s="402"/>
      <c r="L263" s="313"/>
    </row>
    <row r="264" spans="1:12" ht="15" customHeight="1">
      <c r="A264" s="313"/>
      <c r="B264" s="314"/>
      <c r="C264" s="313"/>
      <c r="D264" s="313"/>
      <c r="E264" s="313"/>
      <c r="F264" s="313"/>
      <c r="G264" s="313"/>
      <c r="H264" s="313"/>
      <c r="I264" s="313"/>
      <c r="J264" s="313"/>
      <c r="K264" s="402"/>
      <c r="L264" s="313"/>
    </row>
    <row r="265" spans="1:12" ht="15" customHeight="1">
      <c r="A265" s="313"/>
      <c r="B265" s="314"/>
      <c r="C265" s="313"/>
      <c r="D265" s="313"/>
      <c r="E265" s="313"/>
      <c r="F265" s="313"/>
      <c r="G265" s="313"/>
      <c r="H265" s="313"/>
      <c r="I265" s="313"/>
      <c r="J265" s="313"/>
      <c r="K265" s="402"/>
      <c r="L265" s="313"/>
    </row>
    <row r="266" spans="1:12" ht="15" customHeight="1">
      <c r="A266" s="313"/>
      <c r="B266" s="314"/>
      <c r="C266" s="313"/>
      <c r="D266" s="313"/>
      <c r="E266" s="313"/>
      <c r="F266" s="313"/>
      <c r="G266" s="313"/>
      <c r="H266" s="313"/>
      <c r="I266" s="313"/>
      <c r="J266" s="313"/>
      <c r="K266" s="402"/>
      <c r="L266" s="313"/>
    </row>
    <row r="267" spans="1:12" ht="15" customHeight="1">
      <c r="A267" s="313"/>
      <c r="B267" s="314"/>
      <c r="C267" s="313"/>
      <c r="D267" s="313"/>
      <c r="E267" s="313"/>
      <c r="F267" s="313"/>
      <c r="G267" s="313"/>
      <c r="H267" s="313"/>
      <c r="I267" s="313"/>
      <c r="J267" s="313"/>
      <c r="K267" s="402"/>
      <c r="L267" s="313"/>
    </row>
    <row r="268" spans="1:12" ht="15" customHeight="1">
      <c r="A268" s="313"/>
      <c r="B268" s="314"/>
      <c r="C268" s="313"/>
      <c r="D268" s="313"/>
      <c r="E268" s="313"/>
      <c r="F268" s="313"/>
      <c r="G268" s="313"/>
      <c r="H268" s="313"/>
      <c r="I268" s="313"/>
      <c r="J268" s="313"/>
      <c r="K268" s="402"/>
      <c r="L268" s="313"/>
    </row>
    <row r="269" spans="1:12" ht="15" customHeight="1">
      <c r="A269" s="313"/>
      <c r="B269" s="314"/>
      <c r="C269" s="313"/>
      <c r="D269" s="313"/>
      <c r="E269" s="313"/>
      <c r="F269" s="313"/>
      <c r="G269" s="313"/>
      <c r="H269" s="313"/>
      <c r="I269" s="313"/>
      <c r="J269" s="313"/>
      <c r="K269" s="402"/>
      <c r="L269" s="313"/>
    </row>
    <row r="270" spans="1:12" ht="15" customHeight="1">
      <c r="A270" s="313"/>
      <c r="B270" s="314"/>
      <c r="C270" s="313"/>
      <c r="D270" s="313"/>
      <c r="E270" s="313"/>
      <c r="F270" s="313"/>
      <c r="G270" s="313"/>
      <c r="H270" s="313"/>
      <c r="I270" s="313"/>
      <c r="J270" s="313"/>
      <c r="K270" s="402"/>
      <c r="L270" s="313"/>
    </row>
    <row r="271" spans="1:12" ht="15" customHeight="1">
      <c r="A271" s="313"/>
      <c r="B271" s="314"/>
      <c r="C271" s="313"/>
      <c r="D271" s="313"/>
      <c r="E271" s="313"/>
      <c r="F271" s="313"/>
      <c r="G271" s="313"/>
      <c r="H271" s="313"/>
      <c r="I271" s="313"/>
      <c r="J271" s="313"/>
      <c r="K271" s="402"/>
      <c r="L271" s="313"/>
    </row>
    <row r="272" spans="1:12" ht="15" customHeight="1">
      <c r="A272" s="313"/>
      <c r="B272" s="314"/>
      <c r="C272" s="313"/>
      <c r="D272" s="313"/>
      <c r="E272" s="313"/>
      <c r="F272" s="313"/>
      <c r="G272" s="313"/>
      <c r="H272" s="313"/>
      <c r="I272" s="313"/>
      <c r="J272" s="313"/>
      <c r="K272" s="402"/>
      <c r="L272" s="313"/>
    </row>
    <row r="273" spans="1:12" ht="15" customHeight="1">
      <c r="A273" s="313"/>
      <c r="B273" s="314"/>
      <c r="C273" s="313"/>
      <c r="D273" s="313"/>
      <c r="E273" s="313"/>
      <c r="F273" s="313"/>
      <c r="G273" s="313"/>
      <c r="H273" s="313"/>
      <c r="I273" s="313"/>
      <c r="J273" s="313"/>
      <c r="K273" s="402"/>
      <c r="L273" s="313"/>
    </row>
    <row r="274" spans="1:12" ht="15" customHeight="1">
      <c r="A274" s="313"/>
      <c r="B274" s="314"/>
      <c r="C274" s="313"/>
      <c r="D274" s="313"/>
      <c r="E274" s="313"/>
      <c r="F274" s="313"/>
      <c r="G274" s="313"/>
      <c r="H274" s="313"/>
      <c r="I274" s="313"/>
      <c r="J274" s="313"/>
      <c r="K274" s="402"/>
      <c r="L274" s="313"/>
    </row>
    <row r="275" spans="1:12" ht="15" customHeight="1">
      <c r="A275" s="313"/>
      <c r="B275" s="314"/>
      <c r="C275" s="313"/>
      <c r="D275" s="313"/>
      <c r="E275" s="313"/>
      <c r="F275" s="313"/>
      <c r="G275" s="313"/>
      <c r="H275" s="313"/>
      <c r="I275" s="313"/>
      <c r="J275" s="313"/>
      <c r="K275" s="402"/>
      <c r="L275" s="313"/>
    </row>
    <row r="276" spans="1:12" ht="15" customHeight="1">
      <c r="A276" s="313"/>
      <c r="B276" s="314"/>
      <c r="C276" s="313"/>
      <c r="D276" s="313"/>
      <c r="E276" s="313"/>
      <c r="F276" s="313"/>
      <c r="G276" s="313"/>
      <c r="H276" s="313"/>
      <c r="I276" s="313"/>
      <c r="J276" s="313"/>
      <c r="K276" s="402"/>
      <c r="L276" s="313"/>
    </row>
    <row r="277" spans="1:12" ht="15" customHeight="1">
      <c r="A277" s="313"/>
      <c r="B277" s="314"/>
      <c r="C277" s="313"/>
      <c r="D277" s="313"/>
      <c r="E277" s="313"/>
      <c r="F277" s="313"/>
      <c r="G277" s="313"/>
      <c r="H277" s="313"/>
      <c r="I277" s="313"/>
      <c r="J277" s="313"/>
      <c r="K277" s="402"/>
      <c r="L277" s="313"/>
    </row>
    <row r="278" spans="1:12" ht="15" customHeight="1">
      <c r="A278" s="313"/>
      <c r="B278" s="314"/>
      <c r="C278" s="313"/>
      <c r="D278" s="313"/>
      <c r="E278" s="313"/>
      <c r="F278" s="313"/>
      <c r="G278" s="313"/>
      <c r="H278" s="313"/>
      <c r="I278" s="313"/>
      <c r="J278" s="313"/>
      <c r="K278" s="402"/>
      <c r="L278" s="313"/>
    </row>
    <row r="279" spans="1:12" ht="15" customHeight="1">
      <c r="A279" s="313"/>
      <c r="B279" s="314"/>
      <c r="C279" s="313"/>
      <c r="D279" s="313"/>
      <c r="E279" s="313"/>
      <c r="F279" s="313"/>
      <c r="G279" s="313"/>
      <c r="H279" s="313"/>
      <c r="I279" s="313"/>
      <c r="J279" s="313"/>
      <c r="K279" s="402"/>
      <c r="L279" s="313"/>
    </row>
    <row r="280" spans="1:12" ht="15" customHeight="1">
      <c r="A280" s="313"/>
      <c r="B280" s="314"/>
      <c r="C280" s="313"/>
      <c r="D280" s="313"/>
      <c r="E280" s="313"/>
      <c r="F280" s="313"/>
      <c r="G280" s="313"/>
      <c r="H280" s="313"/>
      <c r="I280" s="313"/>
      <c r="J280" s="313"/>
      <c r="K280" s="402"/>
      <c r="L280" s="313"/>
    </row>
    <row r="281" spans="1:12" ht="15" customHeight="1">
      <c r="A281" s="313"/>
      <c r="B281" s="314"/>
      <c r="C281" s="313"/>
      <c r="D281" s="313"/>
      <c r="E281" s="313"/>
      <c r="F281" s="313"/>
      <c r="G281" s="313"/>
      <c r="H281" s="313"/>
      <c r="I281" s="313"/>
      <c r="J281" s="313"/>
      <c r="K281" s="402"/>
      <c r="L281" s="313"/>
    </row>
    <row r="282" spans="1:12" ht="15" customHeight="1">
      <c r="A282" s="313"/>
      <c r="B282" s="314"/>
      <c r="C282" s="313"/>
      <c r="D282" s="313"/>
      <c r="E282" s="313"/>
      <c r="F282" s="313"/>
      <c r="G282" s="313"/>
      <c r="H282" s="313"/>
      <c r="I282" s="313"/>
      <c r="J282" s="313"/>
      <c r="K282" s="402"/>
      <c r="L282" s="313"/>
    </row>
    <row r="283" spans="1:12" ht="15" customHeight="1">
      <c r="A283" s="313"/>
      <c r="B283" s="314"/>
      <c r="C283" s="313"/>
      <c r="D283" s="313"/>
      <c r="E283" s="313"/>
      <c r="F283" s="313"/>
      <c r="G283" s="313"/>
      <c r="H283" s="313"/>
      <c r="I283" s="313"/>
      <c r="J283" s="313"/>
      <c r="K283" s="402"/>
      <c r="L283" s="313"/>
    </row>
    <row r="284" spans="1:12" ht="15" customHeight="1">
      <c r="A284" s="313"/>
      <c r="B284" s="314"/>
      <c r="C284" s="313"/>
      <c r="D284" s="313"/>
      <c r="E284" s="313"/>
      <c r="F284" s="313"/>
      <c r="G284" s="313"/>
      <c r="H284" s="313"/>
      <c r="I284" s="313"/>
      <c r="J284" s="313"/>
      <c r="K284" s="402"/>
      <c r="L284" s="313"/>
    </row>
    <row r="285" spans="1:12" ht="15" customHeight="1">
      <c r="A285" s="313"/>
      <c r="B285" s="314"/>
      <c r="C285" s="313"/>
      <c r="D285" s="313"/>
      <c r="E285" s="313"/>
      <c r="F285" s="313"/>
      <c r="G285" s="313"/>
      <c r="H285" s="313"/>
      <c r="I285" s="313"/>
      <c r="J285" s="313"/>
      <c r="K285" s="402"/>
      <c r="L285" s="313"/>
    </row>
    <row r="286" spans="1:12" ht="15" customHeight="1">
      <c r="A286" s="313"/>
      <c r="B286" s="314"/>
      <c r="C286" s="313"/>
      <c r="D286" s="313"/>
      <c r="E286" s="313"/>
      <c r="F286" s="313"/>
      <c r="G286" s="313"/>
      <c r="H286" s="313"/>
      <c r="I286" s="313"/>
      <c r="J286" s="313"/>
      <c r="K286" s="402"/>
      <c r="L286" s="313"/>
    </row>
    <row r="287" spans="1:12" ht="15" customHeight="1">
      <c r="A287" s="313"/>
      <c r="B287" s="314"/>
      <c r="C287" s="313"/>
      <c r="D287" s="313"/>
      <c r="E287" s="313"/>
      <c r="F287" s="313"/>
      <c r="G287" s="313"/>
      <c r="H287" s="313"/>
      <c r="I287" s="313"/>
      <c r="J287" s="313"/>
      <c r="K287" s="402"/>
      <c r="L287" s="313"/>
    </row>
    <row r="288" spans="1:12" ht="15" customHeight="1">
      <c r="A288" s="313"/>
      <c r="B288" s="314"/>
      <c r="C288" s="313"/>
      <c r="D288" s="313"/>
      <c r="E288" s="313"/>
      <c r="F288" s="313"/>
      <c r="G288" s="313"/>
      <c r="H288" s="313"/>
      <c r="I288" s="313"/>
      <c r="J288" s="313"/>
      <c r="K288" s="402"/>
      <c r="L288" s="313"/>
    </row>
    <row r="289" spans="1:12" ht="15" customHeight="1">
      <c r="A289" s="313"/>
      <c r="B289" s="314"/>
      <c r="C289" s="313"/>
      <c r="D289" s="313"/>
      <c r="E289" s="313"/>
      <c r="F289" s="313"/>
      <c r="G289" s="313"/>
      <c r="H289" s="313"/>
      <c r="I289" s="313"/>
      <c r="J289" s="313"/>
      <c r="K289" s="402"/>
      <c r="L289" s="313"/>
    </row>
    <row r="290" spans="1:12" ht="15" customHeight="1">
      <c r="A290" s="313"/>
      <c r="B290" s="314"/>
      <c r="C290" s="313"/>
      <c r="D290" s="313"/>
      <c r="E290" s="313"/>
      <c r="F290" s="313"/>
      <c r="G290" s="313"/>
      <c r="H290" s="313"/>
      <c r="I290" s="313"/>
      <c r="J290" s="313"/>
      <c r="K290" s="402"/>
      <c r="L290" s="313"/>
    </row>
    <row r="291" spans="1:12" ht="15" customHeight="1">
      <c r="A291" s="313"/>
      <c r="B291" s="314"/>
      <c r="C291" s="313"/>
      <c r="D291" s="313"/>
      <c r="E291" s="313"/>
      <c r="F291" s="313"/>
      <c r="G291" s="313"/>
      <c r="H291" s="313"/>
      <c r="I291" s="313"/>
      <c r="J291" s="313"/>
      <c r="K291" s="402"/>
      <c r="L291" s="313"/>
    </row>
    <row r="292" spans="1:12" ht="15" customHeight="1">
      <c r="A292" s="313"/>
      <c r="B292" s="314"/>
      <c r="C292" s="313"/>
      <c r="D292" s="313"/>
      <c r="E292" s="313"/>
      <c r="F292" s="313"/>
      <c r="G292" s="313"/>
      <c r="H292" s="313"/>
      <c r="I292" s="313"/>
      <c r="J292" s="313"/>
      <c r="K292" s="402"/>
      <c r="L292" s="313"/>
    </row>
    <row r="293" spans="1:12" ht="15" customHeight="1">
      <c r="A293" s="313"/>
      <c r="B293" s="314"/>
      <c r="C293" s="313"/>
      <c r="D293" s="313"/>
      <c r="E293" s="313"/>
      <c r="F293" s="313"/>
      <c r="G293" s="313"/>
      <c r="H293" s="313"/>
      <c r="I293" s="313"/>
      <c r="J293" s="313"/>
      <c r="K293" s="402"/>
      <c r="L293" s="313"/>
    </row>
    <row r="294" spans="1:12" ht="15" customHeight="1">
      <c r="A294" s="313"/>
      <c r="B294" s="314"/>
      <c r="C294" s="313"/>
      <c r="D294" s="313"/>
      <c r="E294" s="313"/>
      <c r="F294" s="313"/>
      <c r="G294" s="313"/>
      <c r="H294" s="313"/>
      <c r="I294" s="313"/>
      <c r="J294" s="313"/>
      <c r="K294" s="402"/>
      <c r="L294" s="313"/>
    </row>
    <row r="295" spans="1:12" ht="15" customHeight="1">
      <c r="A295" s="313"/>
      <c r="B295" s="314"/>
      <c r="C295" s="313"/>
      <c r="D295" s="313"/>
      <c r="E295" s="313"/>
      <c r="F295" s="313"/>
      <c r="G295" s="313"/>
      <c r="H295" s="313"/>
      <c r="I295" s="313"/>
      <c r="J295" s="313"/>
      <c r="K295" s="402"/>
      <c r="L295" s="313"/>
    </row>
    <row r="296" spans="1:12" ht="15" customHeight="1">
      <c r="A296" s="313"/>
      <c r="B296" s="314"/>
      <c r="C296" s="313"/>
      <c r="D296" s="313"/>
      <c r="E296" s="313"/>
      <c r="F296" s="313"/>
      <c r="G296" s="313"/>
      <c r="H296" s="313"/>
      <c r="I296" s="313"/>
      <c r="J296" s="313"/>
      <c r="K296" s="402"/>
      <c r="L296" s="313"/>
    </row>
    <row r="297" spans="1:12" ht="15" customHeight="1">
      <c r="A297" s="313"/>
      <c r="B297" s="314"/>
      <c r="C297" s="313"/>
      <c r="D297" s="313"/>
      <c r="E297" s="313"/>
      <c r="F297" s="313"/>
      <c r="G297" s="313"/>
      <c r="H297" s="313"/>
      <c r="I297" s="313"/>
      <c r="J297" s="313"/>
      <c r="K297" s="402"/>
      <c r="L297" s="313"/>
    </row>
    <row r="298" spans="1:12" ht="15" customHeight="1">
      <c r="A298" s="313"/>
      <c r="B298" s="314"/>
      <c r="C298" s="313"/>
      <c r="D298" s="313"/>
      <c r="E298" s="313"/>
      <c r="F298" s="313"/>
      <c r="G298" s="313"/>
      <c r="H298" s="313"/>
      <c r="I298" s="313"/>
      <c r="J298" s="313"/>
      <c r="K298" s="402"/>
      <c r="L298" s="313"/>
    </row>
    <row r="299" spans="1:12" ht="15" customHeight="1">
      <c r="A299" s="313"/>
      <c r="B299" s="314"/>
      <c r="C299" s="313"/>
      <c r="D299" s="313"/>
      <c r="E299" s="313"/>
      <c r="F299" s="313"/>
      <c r="G299" s="313"/>
      <c r="H299" s="313"/>
      <c r="I299" s="313"/>
      <c r="J299" s="313"/>
      <c r="K299" s="402"/>
      <c r="L299" s="313"/>
    </row>
    <row r="300" spans="1:12" ht="15" customHeight="1">
      <c r="A300" s="313"/>
      <c r="B300" s="314"/>
      <c r="C300" s="313"/>
      <c r="D300" s="313"/>
      <c r="E300" s="313"/>
      <c r="F300" s="313"/>
      <c r="G300" s="313"/>
      <c r="H300" s="313"/>
      <c r="I300" s="313"/>
      <c r="J300" s="313"/>
      <c r="K300" s="402"/>
      <c r="L300" s="313"/>
    </row>
    <row r="301" spans="1:12" ht="15" customHeight="1">
      <c r="A301" s="313"/>
      <c r="B301" s="314"/>
      <c r="C301" s="313"/>
      <c r="D301" s="313"/>
      <c r="E301" s="313"/>
      <c r="F301" s="313"/>
      <c r="G301" s="313"/>
      <c r="H301" s="313"/>
      <c r="I301" s="313"/>
      <c r="J301" s="313"/>
      <c r="K301" s="402"/>
      <c r="L301" s="313"/>
    </row>
    <row r="302" spans="1:12" ht="15" customHeight="1">
      <c r="A302" s="313"/>
      <c r="B302" s="314"/>
      <c r="C302" s="313"/>
      <c r="D302" s="313"/>
      <c r="E302" s="313"/>
      <c r="F302" s="313"/>
      <c r="G302" s="313"/>
      <c r="H302" s="313"/>
      <c r="I302" s="313"/>
      <c r="J302" s="313"/>
      <c r="K302" s="402"/>
      <c r="L302" s="313"/>
    </row>
    <row r="303" spans="1:12" ht="15" customHeight="1">
      <c r="A303" s="313"/>
      <c r="B303" s="314"/>
      <c r="C303" s="313"/>
      <c r="D303" s="313"/>
      <c r="E303" s="313"/>
      <c r="F303" s="313"/>
      <c r="G303" s="313"/>
      <c r="H303" s="313"/>
      <c r="I303" s="313"/>
      <c r="J303" s="313"/>
      <c r="K303" s="402"/>
      <c r="L303" s="313"/>
    </row>
    <row r="304" spans="1:12" ht="15" customHeight="1">
      <c r="A304" s="313"/>
      <c r="B304" s="314"/>
      <c r="C304" s="313"/>
      <c r="D304" s="313"/>
      <c r="E304" s="313"/>
      <c r="F304" s="313"/>
      <c r="G304" s="313"/>
      <c r="H304" s="313"/>
      <c r="I304" s="313"/>
      <c r="J304" s="313"/>
      <c r="K304" s="402"/>
      <c r="L304" s="313"/>
    </row>
    <row r="305" spans="1:12" ht="15" customHeight="1">
      <c r="A305" s="313"/>
      <c r="B305" s="314"/>
      <c r="C305" s="313"/>
      <c r="D305" s="313"/>
      <c r="E305" s="313"/>
      <c r="F305" s="313"/>
      <c r="G305" s="313"/>
      <c r="H305" s="313"/>
      <c r="I305" s="313"/>
      <c r="J305" s="313"/>
      <c r="K305" s="402"/>
      <c r="L305" s="313"/>
    </row>
    <row r="306" spans="1:12" ht="15" customHeight="1">
      <c r="A306" s="313"/>
      <c r="B306" s="314"/>
      <c r="C306" s="313"/>
      <c r="D306" s="313"/>
      <c r="E306" s="313"/>
      <c r="F306" s="313"/>
      <c r="G306" s="313"/>
      <c r="H306" s="313"/>
      <c r="I306" s="313"/>
      <c r="J306" s="313"/>
      <c r="K306" s="402"/>
      <c r="L306" s="313"/>
    </row>
    <row r="307" spans="1:12" ht="15" customHeight="1">
      <c r="A307" s="313"/>
      <c r="B307" s="314"/>
      <c r="C307" s="313"/>
      <c r="D307" s="313"/>
      <c r="E307" s="313"/>
      <c r="F307" s="313"/>
      <c r="G307" s="313"/>
      <c r="H307" s="313"/>
      <c r="I307" s="313"/>
      <c r="J307" s="313"/>
      <c r="K307" s="402"/>
      <c r="L307" s="313"/>
    </row>
    <row r="308" spans="1:12" ht="15" customHeight="1">
      <c r="A308" s="313"/>
      <c r="B308" s="314"/>
      <c r="C308" s="313"/>
      <c r="D308" s="313"/>
      <c r="E308" s="313"/>
      <c r="F308" s="313"/>
      <c r="G308" s="313"/>
      <c r="H308" s="313"/>
      <c r="I308" s="313"/>
      <c r="J308" s="313"/>
      <c r="K308" s="402"/>
      <c r="L308" s="313"/>
    </row>
    <row r="309" spans="1:12" ht="15" customHeight="1">
      <c r="A309" s="313"/>
      <c r="B309" s="314"/>
      <c r="C309" s="313"/>
      <c r="D309" s="313"/>
      <c r="E309" s="313"/>
      <c r="F309" s="313"/>
      <c r="G309" s="313"/>
      <c r="H309" s="313"/>
      <c r="I309" s="313"/>
      <c r="J309" s="313"/>
      <c r="K309" s="402"/>
      <c r="L309" s="313"/>
    </row>
    <row r="310" spans="1:12" ht="15" customHeight="1">
      <c r="A310" s="313"/>
      <c r="B310" s="314"/>
      <c r="C310" s="313"/>
      <c r="D310" s="313"/>
      <c r="E310" s="313"/>
      <c r="F310" s="313"/>
      <c r="G310" s="313"/>
      <c r="H310" s="313"/>
      <c r="I310" s="313"/>
      <c r="J310" s="313"/>
      <c r="K310" s="402"/>
      <c r="L310" s="313"/>
    </row>
    <row r="311" spans="1:12" ht="15" customHeight="1">
      <c r="A311" s="313"/>
      <c r="B311" s="314"/>
      <c r="C311" s="313"/>
      <c r="D311" s="313"/>
      <c r="E311" s="313"/>
      <c r="F311" s="313"/>
      <c r="G311" s="313"/>
      <c r="H311" s="313"/>
      <c r="I311" s="313"/>
      <c r="J311" s="313"/>
      <c r="K311" s="402"/>
      <c r="L311" s="313"/>
    </row>
    <row r="312" spans="1:12" ht="15" customHeight="1">
      <c r="A312" s="313"/>
      <c r="B312" s="314"/>
      <c r="C312" s="313"/>
      <c r="D312" s="313"/>
      <c r="E312" s="313"/>
      <c r="F312" s="313"/>
      <c r="G312" s="313"/>
      <c r="H312" s="313"/>
      <c r="I312" s="313"/>
      <c r="J312" s="313"/>
      <c r="K312" s="402"/>
      <c r="L312" s="313"/>
    </row>
    <row r="313" spans="1:12" ht="15" customHeight="1">
      <c r="A313" s="313"/>
      <c r="B313" s="314"/>
      <c r="C313" s="313"/>
      <c r="D313" s="313"/>
      <c r="E313" s="313"/>
      <c r="F313" s="313"/>
      <c r="G313" s="313"/>
      <c r="H313" s="313"/>
      <c r="I313" s="313"/>
      <c r="J313" s="313"/>
      <c r="K313" s="402"/>
      <c r="L313" s="313"/>
    </row>
    <row r="314" spans="1:12" ht="15" customHeight="1">
      <c r="A314" s="313"/>
      <c r="B314" s="314"/>
      <c r="C314" s="313"/>
      <c r="D314" s="313"/>
      <c r="E314" s="313"/>
      <c r="F314" s="313"/>
      <c r="G314" s="313"/>
      <c r="H314" s="313"/>
      <c r="I314" s="313"/>
      <c r="J314" s="313"/>
      <c r="K314" s="402"/>
      <c r="L314" s="313"/>
    </row>
    <row r="315" spans="1:12" ht="15" customHeight="1">
      <c r="A315" s="313"/>
      <c r="B315" s="314"/>
      <c r="C315" s="313"/>
      <c r="D315" s="313"/>
      <c r="E315" s="313"/>
      <c r="F315" s="313"/>
      <c r="G315" s="313"/>
      <c r="H315" s="313"/>
      <c r="I315" s="313"/>
      <c r="J315" s="313"/>
      <c r="K315" s="402"/>
      <c r="L315" s="313"/>
    </row>
    <row r="316" spans="1:12" ht="15" customHeight="1">
      <c r="A316" s="313"/>
      <c r="B316" s="314"/>
      <c r="C316" s="313"/>
      <c r="D316" s="313"/>
      <c r="E316" s="313"/>
      <c r="F316" s="313"/>
      <c r="G316" s="313"/>
      <c r="H316" s="313"/>
      <c r="I316" s="313"/>
      <c r="J316" s="313"/>
      <c r="K316" s="402"/>
      <c r="L316" s="313"/>
    </row>
    <row r="317" spans="1:12" ht="15" customHeight="1">
      <c r="A317" s="313"/>
      <c r="B317" s="314"/>
      <c r="C317" s="313"/>
      <c r="D317" s="313"/>
      <c r="E317" s="313"/>
      <c r="F317" s="313"/>
      <c r="G317" s="313"/>
      <c r="H317" s="313"/>
      <c r="I317" s="313"/>
      <c r="J317" s="313"/>
      <c r="K317" s="402"/>
      <c r="L317" s="313"/>
    </row>
    <row r="318" spans="1:12" ht="15" customHeight="1">
      <c r="A318" s="313"/>
      <c r="B318" s="314"/>
      <c r="C318" s="313"/>
      <c r="D318" s="313"/>
      <c r="E318" s="313"/>
      <c r="F318" s="313"/>
      <c r="G318" s="313"/>
      <c r="H318" s="313"/>
      <c r="I318" s="313"/>
      <c r="J318" s="313"/>
      <c r="K318" s="402"/>
      <c r="L318" s="313"/>
    </row>
    <row r="319" spans="1:12" ht="15" customHeight="1">
      <c r="A319" s="313"/>
      <c r="B319" s="314"/>
      <c r="C319" s="313"/>
      <c r="D319" s="313"/>
      <c r="E319" s="313"/>
      <c r="F319" s="313"/>
      <c r="G319" s="313"/>
      <c r="H319" s="313"/>
      <c r="I319" s="313"/>
      <c r="J319" s="313"/>
      <c r="K319" s="402"/>
      <c r="L319" s="313"/>
    </row>
    <row r="320" spans="1:12" ht="15" customHeight="1">
      <c r="A320" s="313"/>
      <c r="B320" s="314"/>
      <c r="C320" s="313"/>
      <c r="D320" s="313"/>
      <c r="E320" s="313"/>
      <c r="F320" s="313"/>
      <c r="G320" s="313"/>
      <c r="H320" s="313"/>
      <c r="I320" s="313"/>
      <c r="J320" s="313"/>
      <c r="K320" s="402"/>
      <c r="L320" s="313"/>
    </row>
    <row r="321" spans="1:12" ht="15" customHeight="1">
      <c r="A321" s="313"/>
      <c r="B321" s="314"/>
      <c r="C321" s="313"/>
      <c r="D321" s="313"/>
      <c r="E321" s="313"/>
      <c r="F321" s="313"/>
      <c r="G321" s="313"/>
      <c r="H321" s="313"/>
      <c r="I321" s="313"/>
      <c r="J321" s="313"/>
      <c r="K321" s="402"/>
      <c r="L321" s="313"/>
    </row>
    <row r="322" spans="1:12" ht="15" customHeight="1">
      <c r="A322" s="313"/>
      <c r="B322" s="314"/>
      <c r="C322" s="313"/>
      <c r="D322" s="313"/>
      <c r="E322" s="313"/>
      <c r="F322" s="313"/>
      <c r="G322" s="313"/>
      <c r="H322" s="313"/>
      <c r="I322" s="313"/>
      <c r="J322" s="313"/>
      <c r="K322" s="402"/>
      <c r="L322" s="313"/>
    </row>
    <row r="323" spans="1:12" ht="15" customHeight="1">
      <c r="A323" s="313"/>
      <c r="B323" s="314"/>
      <c r="C323" s="313"/>
      <c r="D323" s="313"/>
      <c r="E323" s="313"/>
      <c r="F323" s="313"/>
      <c r="G323" s="313"/>
      <c r="H323" s="313"/>
      <c r="I323" s="313"/>
      <c r="J323" s="313"/>
      <c r="K323" s="402"/>
      <c r="L323" s="313"/>
    </row>
    <row r="324" spans="1:12" ht="15" customHeight="1">
      <c r="A324" s="313"/>
      <c r="B324" s="314"/>
      <c r="C324" s="313"/>
      <c r="D324" s="313"/>
      <c r="E324" s="313"/>
      <c r="F324" s="313"/>
      <c r="G324" s="313"/>
      <c r="H324" s="313"/>
      <c r="I324" s="313"/>
      <c r="J324" s="313"/>
      <c r="K324" s="402"/>
      <c r="L324" s="313"/>
    </row>
    <row r="325" spans="1:12" ht="15" customHeight="1">
      <c r="A325" s="313"/>
      <c r="B325" s="314"/>
      <c r="C325" s="313"/>
      <c r="D325" s="313"/>
      <c r="E325" s="313"/>
      <c r="F325" s="313"/>
      <c r="G325" s="313"/>
      <c r="H325" s="313"/>
      <c r="I325" s="313"/>
      <c r="J325" s="313"/>
      <c r="K325" s="402"/>
      <c r="L325" s="313"/>
    </row>
    <row r="326" spans="1:12" ht="15" customHeight="1">
      <c r="A326" s="313"/>
      <c r="B326" s="314"/>
      <c r="C326" s="313"/>
      <c r="D326" s="313"/>
      <c r="E326" s="313"/>
      <c r="F326" s="313"/>
      <c r="G326" s="313"/>
      <c r="H326" s="313"/>
      <c r="I326" s="313"/>
      <c r="J326" s="313"/>
      <c r="K326" s="402"/>
      <c r="L326" s="313"/>
    </row>
    <row r="327" spans="1:12" ht="15" customHeight="1">
      <c r="A327" s="313"/>
      <c r="B327" s="314"/>
      <c r="C327" s="313"/>
      <c r="D327" s="313"/>
      <c r="E327" s="313"/>
      <c r="F327" s="313"/>
      <c r="G327" s="313"/>
      <c r="H327" s="313"/>
      <c r="I327" s="313"/>
      <c r="J327" s="313"/>
      <c r="K327" s="402"/>
      <c r="L327" s="313"/>
    </row>
    <row r="328" spans="1:12" ht="15" customHeight="1">
      <c r="A328" s="313"/>
      <c r="B328" s="314"/>
      <c r="C328" s="313"/>
      <c r="D328" s="313"/>
      <c r="E328" s="313"/>
      <c r="F328" s="313"/>
      <c r="G328" s="313"/>
      <c r="H328" s="313"/>
      <c r="I328" s="313"/>
      <c r="J328" s="313"/>
      <c r="K328" s="402"/>
      <c r="L328" s="313"/>
    </row>
    <row r="329" spans="1:12" ht="15" customHeight="1">
      <c r="A329" s="313"/>
      <c r="B329" s="314"/>
      <c r="C329" s="313"/>
      <c r="D329" s="313"/>
      <c r="E329" s="313"/>
      <c r="F329" s="313"/>
      <c r="G329" s="313"/>
      <c r="H329" s="313"/>
      <c r="I329" s="313"/>
      <c r="J329" s="313"/>
      <c r="K329" s="402"/>
      <c r="L329" s="313"/>
    </row>
    <row r="330" spans="1:12" ht="15" customHeight="1">
      <c r="A330" s="313"/>
      <c r="B330" s="314"/>
      <c r="C330" s="313"/>
      <c r="D330" s="313"/>
      <c r="E330" s="313"/>
      <c r="F330" s="313"/>
      <c r="G330" s="313"/>
      <c r="H330" s="313"/>
      <c r="I330" s="313"/>
      <c r="J330" s="313"/>
      <c r="K330" s="402"/>
      <c r="L330" s="313"/>
    </row>
    <row r="331" spans="1:12" ht="15" customHeight="1">
      <c r="A331" s="313"/>
      <c r="B331" s="314"/>
      <c r="C331" s="313"/>
      <c r="D331" s="313"/>
      <c r="E331" s="313"/>
      <c r="F331" s="313"/>
      <c r="G331" s="313"/>
      <c r="H331" s="313"/>
      <c r="I331" s="313"/>
      <c r="J331" s="313"/>
      <c r="K331" s="402"/>
      <c r="L331" s="313"/>
    </row>
    <row r="332" spans="1:12" ht="15" customHeight="1">
      <c r="A332" s="313"/>
      <c r="B332" s="314"/>
      <c r="C332" s="313"/>
      <c r="D332" s="313"/>
      <c r="E332" s="313"/>
      <c r="F332" s="313"/>
      <c r="G332" s="313"/>
      <c r="H332" s="313"/>
      <c r="I332" s="313"/>
      <c r="J332" s="313"/>
      <c r="K332" s="402"/>
      <c r="L332" s="313"/>
    </row>
    <row r="333" spans="1:12" ht="15" customHeight="1">
      <c r="A333" s="313"/>
      <c r="B333" s="314"/>
      <c r="C333" s="313"/>
      <c r="D333" s="313"/>
      <c r="E333" s="313"/>
      <c r="F333" s="313"/>
      <c r="G333" s="313"/>
      <c r="H333" s="313"/>
      <c r="I333" s="313"/>
      <c r="J333" s="313"/>
      <c r="K333" s="402"/>
      <c r="L333" s="313"/>
    </row>
    <row r="334" spans="1:12" ht="15" customHeight="1">
      <c r="A334" s="313"/>
      <c r="B334" s="314"/>
      <c r="C334" s="313"/>
      <c r="D334" s="313"/>
      <c r="E334" s="313"/>
      <c r="F334" s="313"/>
      <c r="G334" s="313"/>
      <c r="H334" s="313"/>
      <c r="I334" s="313"/>
      <c r="J334" s="313"/>
      <c r="K334" s="402"/>
      <c r="L334" s="313"/>
    </row>
    <row r="335" spans="1:12" ht="15" customHeight="1">
      <c r="A335" s="313"/>
      <c r="B335" s="314"/>
      <c r="C335" s="313"/>
      <c r="D335" s="313"/>
      <c r="E335" s="313"/>
      <c r="F335" s="313"/>
      <c r="G335" s="313"/>
      <c r="H335" s="313"/>
      <c r="I335" s="313"/>
      <c r="J335" s="313"/>
      <c r="K335" s="402"/>
      <c r="L335" s="313"/>
    </row>
    <row r="336" spans="1:12" ht="15" customHeight="1">
      <c r="A336" s="313"/>
      <c r="B336" s="314"/>
      <c r="C336" s="313"/>
      <c r="D336" s="313"/>
      <c r="E336" s="313"/>
      <c r="F336" s="313"/>
      <c r="G336" s="313"/>
      <c r="H336" s="313"/>
      <c r="I336" s="313"/>
      <c r="J336" s="313"/>
      <c r="K336" s="402"/>
      <c r="L336" s="313"/>
    </row>
    <row r="337" spans="1:12" ht="15" customHeight="1">
      <c r="A337" s="313"/>
      <c r="B337" s="314"/>
      <c r="C337" s="313"/>
      <c r="D337" s="313"/>
      <c r="E337" s="313"/>
      <c r="F337" s="313"/>
      <c r="G337" s="313"/>
      <c r="H337" s="313"/>
      <c r="I337" s="313"/>
      <c r="J337" s="313"/>
      <c r="K337" s="402"/>
      <c r="L337" s="313"/>
    </row>
    <row r="338" spans="1:12" ht="15" customHeight="1">
      <c r="A338" s="313"/>
      <c r="B338" s="314"/>
      <c r="C338" s="313"/>
      <c r="D338" s="313"/>
      <c r="E338" s="313"/>
      <c r="F338" s="313"/>
      <c r="G338" s="313"/>
      <c r="H338" s="313"/>
      <c r="I338" s="313"/>
      <c r="J338" s="313"/>
      <c r="K338" s="402"/>
      <c r="L338" s="313"/>
    </row>
    <row r="339" spans="1:12" ht="15" customHeight="1">
      <c r="A339" s="313"/>
      <c r="B339" s="314"/>
      <c r="C339" s="313"/>
      <c r="D339" s="313"/>
      <c r="E339" s="313"/>
      <c r="F339" s="313"/>
      <c r="G339" s="313"/>
      <c r="H339" s="313"/>
      <c r="I339" s="313"/>
      <c r="J339" s="313"/>
      <c r="K339" s="402"/>
      <c r="L339" s="313"/>
    </row>
    <row r="340" spans="1:12" ht="15" customHeight="1">
      <c r="A340" s="313"/>
      <c r="B340" s="314"/>
      <c r="C340" s="313"/>
      <c r="D340" s="313"/>
      <c r="E340" s="313"/>
      <c r="F340" s="313"/>
      <c r="G340" s="313"/>
      <c r="H340" s="313"/>
      <c r="I340" s="313"/>
      <c r="J340" s="313"/>
      <c r="K340" s="402"/>
      <c r="L340" s="313"/>
    </row>
    <row r="341" spans="1:12" ht="15" customHeight="1">
      <c r="A341" s="313"/>
      <c r="B341" s="314"/>
      <c r="C341" s="313"/>
      <c r="D341" s="313"/>
      <c r="E341" s="313"/>
      <c r="F341" s="313"/>
      <c r="G341" s="313"/>
      <c r="H341" s="313"/>
      <c r="I341" s="313"/>
      <c r="J341" s="313"/>
      <c r="K341" s="402"/>
      <c r="L341" s="313"/>
    </row>
    <row r="342" spans="1:12" ht="15" customHeight="1">
      <c r="A342" s="313"/>
      <c r="B342" s="314"/>
      <c r="C342" s="313"/>
      <c r="D342" s="313"/>
      <c r="E342" s="313"/>
      <c r="F342" s="313"/>
      <c r="G342" s="313"/>
      <c r="H342" s="313"/>
      <c r="I342" s="313"/>
      <c r="J342" s="313"/>
      <c r="K342" s="402"/>
      <c r="L342" s="313"/>
    </row>
    <row r="343" spans="1:12" ht="15" customHeight="1">
      <c r="A343" s="313"/>
      <c r="B343" s="314"/>
      <c r="C343" s="313"/>
      <c r="D343" s="313"/>
      <c r="E343" s="313"/>
      <c r="F343" s="313"/>
      <c r="G343" s="313"/>
      <c r="H343" s="313"/>
      <c r="I343" s="313"/>
      <c r="J343" s="313"/>
      <c r="K343" s="402"/>
      <c r="L343" s="313"/>
    </row>
    <row r="344" spans="1:12" ht="15" customHeight="1">
      <c r="A344" s="313"/>
      <c r="B344" s="314"/>
      <c r="C344" s="313"/>
      <c r="D344" s="313"/>
      <c r="E344" s="313"/>
      <c r="F344" s="313"/>
      <c r="G344" s="313"/>
      <c r="H344" s="313"/>
      <c r="I344" s="313"/>
      <c r="J344" s="313"/>
      <c r="K344" s="402"/>
      <c r="L344" s="313"/>
    </row>
    <row r="345" spans="1:12" ht="15" customHeight="1">
      <c r="A345" s="313"/>
      <c r="B345" s="314"/>
      <c r="C345" s="313"/>
      <c r="D345" s="313"/>
      <c r="E345" s="313"/>
      <c r="F345" s="313"/>
      <c r="G345" s="313"/>
      <c r="H345" s="313"/>
      <c r="I345" s="313"/>
      <c r="J345" s="313"/>
      <c r="K345" s="402"/>
      <c r="L345" s="313"/>
    </row>
    <row r="346" spans="1:12" ht="15" customHeight="1">
      <c r="A346" s="313"/>
      <c r="B346" s="314"/>
      <c r="C346" s="313"/>
      <c r="D346" s="313"/>
      <c r="E346" s="313"/>
      <c r="F346" s="313"/>
      <c r="G346" s="313"/>
      <c r="H346" s="313"/>
      <c r="I346" s="313"/>
      <c r="J346" s="313"/>
      <c r="K346" s="402"/>
      <c r="L346" s="313"/>
    </row>
    <row r="347" spans="1:12" ht="15" customHeight="1">
      <c r="A347" s="313"/>
      <c r="B347" s="314"/>
      <c r="C347" s="313"/>
      <c r="D347" s="313"/>
      <c r="E347" s="313"/>
      <c r="F347" s="313"/>
      <c r="G347" s="313"/>
      <c r="H347" s="313"/>
      <c r="I347" s="313"/>
      <c r="J347" s="313"/>
      <c r="K347" s="402"/>
      <c r="L347" s="313"/>
    </row>
    <row r="348" spans="1:12" ht="15" customHeight="1">
      <c r="A348" s="313"/>
      <c r="B348" s="314"/>
      <c r="C348" s="313"/>
      <c r="D348" s="313"/>
      <c r="E348" s="313"/>
      <c r="F348" s="313"/>
      <c r="G348" s="313"/>
      <c r="H348" s="313"/>
      <c r="I348" s="313"/>
      <c r="J348" s="313"/>
      <c r="K348" s="402"/>
      <c r="L348" s="313"/>
    </row>
    <row r="349" spans="1:12" ht="15" customHeight="1">
      <c r="A349" s="313"/>
      <c r="B349" s="314"/>
      <c r="C349" s="313"/>
      <c r="D349" s="313"/>
      <c r="E349" s="313"/>
      <c r="F349" s="313"/>
      <c r="G349" s="313"/>
      <c r="H349" s="313"/>
      <c r="I349" s="313"/>
      <c r="J349" s="313"/>
      <c r="K349" s="402"/>
      <c r="L349" s="313"/>
    </row>
    <row r="350" spans="1:12" ht="15" customHeight="1">
      <c r="A350" s="313"/>
      <c r="B350" s="314"/>
      <c r="C350" s="313"/>
      <c r="D350" s="313"/>
      <c r="E350" s="313"/>
      <c r="F350" s="313"/>
      <c r="G350" s="313"/>
      <c r="H350" s="313"/>
      <c r="I350" s="313"/>
      <c r="J350" s="313"/>
      <c r="K350" s="402"/>
      <c r="L350" s="313"/>
    </row>
    <row r="351" spans="1:12" ht="15" customHeight="1">
      <c r="A351" s="313"/>
      <c r="B351" s="314"/>
      <c r="C351" s="313"/>
      <c r="D351" s="313"/>
      <c r="E351" s="313"/>
      <c r="F351" s="313"/>
      <c r="G351" s="313"/>
      <c r="H351" s="313"/>
      <c r="I351" s="313"/>
      <c r="J351" s="313"/>
      <c r="K351" s="402"/>
      <c r="L351" s="313"/>
    </row>
    <row r="352" spans="1:12" ht="15" customHeight="1">
      <c r="A352" s="313"/>
      <c r="B352" s="314"/>
      <c r="C352" s="313"/>
      <c r="D352" s="313"/>
      <c r="E352" s="313"/>
      <c r="F352" s="313"/>
      <c r="G352" s="313"/>
      <c r="H352" s="313"/>
      <c r="I352" s="313"/>
      <c r="J352" s="313"/>
      <c r="K352" s="402"/>
      <c r="L352" s="313"/>
    </row>
    <row r="353" spans="1:12" ht="15" customHeight="1">
      <c r="A353" s="313"/>
      <c r="B353" s="314"/>
      <c r="C353" s="313"/>
      <c r="D353" s="313"/>
      <c r="E353" s="313"/>
      <c r="F353" s="313"/>
      <c r="G353" s="313"/>
      <c r="H353" s="313"/>
      <c r="I353" s="313"/>
      <c r="J353" s="313"/>
      <c r="K353" s="402"/>
      <c r="L353" s="313"/>
    </row>
    <row r="354" spans="1:12" ht="15" customHeight="1">
      <c r="A354" s="313"/>
      <c r="B354" s="314"/>
      <c r="C354" s="313"/>
      <c r="D354" s="313"/>
      <c r="E354" s="313"/>
      <c r="F354" s="313"/>
      <c r="G354" s="313"/>
      <c r="H354" s="313"/>
      <c r="I354" s="313"/>
      <c r="J354" s="313"/>
      <c r="K354" s="402"/>
      <c r="L354" s="313"/>
    </row>
    <row r="355" spans="1:12" ht="15" customHeight="1">
      <c r="A355" s="313"/>
      <c r="B355" s="314"/>
      <c r="C355" s="313"/>
      <c r="D355" s="313"/>
      <c r="E355" s="313"/>
      <c r="F355" s="313"/>
      <c r="G355" s="313"/>
      <c r="H355" s="313"/>
      <c r="I355" s="313"/>
      <c r="J355" s="313"/>
      <c r="K355" s="402"/>
      <c r="L355" s="313"/>
    </row>
    <row r="356" spans="1:12" ht="15" customHeight="1">
      <c r="A356" s="313"/>
      <c r="B356" s="314"/>
      <c r="C356" s="313"/>
      <c r="D356" s="313"/>
      <c r="E356" s="313"/>
      <c r="F356" s="313"/>
      <c r="G356" s="313"/>
      <c r="H356" s="313"/>
      <c r="I356" s="313"/>
      <c r="J356" s="313"/>
      <c r="K356" s="402"/>
      <c r="L356" s="313"/>
    </row>
    <row r="357" spans="1:12" ht="15" customHeight="1">
      <c r="A357" s="313"/>
      <c r="B357" s="314"/>
      <c r="C357" s="313"/>
      <c r="D357" s="313"/>
      <c r="E357" s="313"/>
      <c r="F357" s="313"/>
      <c r="G357" s="313"/>
      <c r="H357" s="313"/>
      <c r="I357" s="313"/>
      <c r="J357" s="313"/>
      <c r="K357" s="402"/>
      <c r="L357" s="313"/>
    </row>
    <row r="358" spans="1:12" ht="15" customHeight="1">
      <c r="A358" s="313"/>
      <c r="B358" s="314"/>
      <c r="C358" s="313"/>
      <c r="D358" s="313"/>
      <c r="E358" s="313"/>
      <c r="F358" s="313"/>
      <c r="G358" s="313"/>
      <c r="H358" s="313"/>
      <c r="I358" s="313"/>
      <c r="J358" s="313"/>
      <c r="K358" s="402"/>
      <c r="L358" s="313"/>
    </row>
    <row r="359" spans="1:12" ht="15" customHeight="1">
      <c r="A359" s="313"/>
      <c r="B359" s="314"/>
      <c r="C359" s="313"/>
      <c r="D359" s="313"/>
      <c r="E359" s="313"/>
      <c r="F359" s="313"/>
      <c r="G359" s="313"/>
      <c r="H359" s="313"/>
      <c r="I359" s="313"/>
      <c r="J359" s="313"/>
      <c r="K359" s="402"/>
      <c r="L359" s="313"/>
    </row>
    <row r="360" spans="1:12" ht="15" customHeight="1">
      <c r="A360" s="313"/>
      <c r="B360" s="314"/>
      <c r="C360" s="313"/>
      <c r="D360" s="313"/>
      <c r="E360" s="313"/>
      <c r="F360" s="313"/>
      <c r="G360" s="313"/>
      <c r="H360" s="313"/>
      <c r="I360" s="313"/>
      <c r="J360" s="313"/>
      <c r="K360" s="402"/>
      <c r="L360" s="313"/>
    </row>
    <row r="361" spans="1:12" ht="15" customHeight="1">
      <c r="A361" s="313"/>
      <c r="B361" s="314"/>
      <c r="C361" s="313"/>
      <c r="D361" s="313"/>
      <c r="E361" s="313"/>
      <c r="F361" s="313"/>
      <c r="G361" s="313"/>
      <c r="H361" s="313"/>
      <c r="I361" s="313"/>
      <c r="J361" s="313"/>
      <c r="K361" s="402"/>
      <c r="L361" s="313"/>
    </row>
    <row r="362" spans="1:12" ht="15" customHeight="1">
      <c r="A362" s="313"/>
      <c r="B362" s="314"/>
      <c r="C362" s="313"/>
      <c r="D362" s="313"/>
      <c r="E362" s="313"/>
      <c r="F362" s="313"/>
      <c r="G362" s="313"/>
      <c r="H362" s="313"/>
      <c r="I362" s="313"/>
      <c r="J362" s="313"/>
      <c r="K362" s="402"/>
      <c r="L362" s="313"/>
    </row>
    <row r="363" spans="1:12" ht="15" customHeight="1">
      <c r="A363" s="313"/>
      <c r="B363" s="314"/>
      <c r="C363" s="313"/>
      <c r="D363" s="313"/>
      <c r="E363" s="313"/>
      <c r="F363" s="313"/>
      <c r="G363" s="313"/>
      <c r="H363" s="313"/>
      <c r="I363" s="313"/>
      <c r="J363" s="313"/>
      <c r="K363" s="402"/>
      <c r="L363" s="313"/>
    </row>
    <row r="364" spans="1:12" ht="15" customHeight="1">
      <c r="A364" s="313"/>
      <c r="B364" s="314"/>
      <c r="C364" s="313"/>
      <c r="D364" s="313"/>
      <c r="E364" s="313"/>
      <c r="F364" s="313"/>
      <c r="G364" s="313"/>
      <c r="H364" s="313"/>
      <c r="I364" s="313"/>
      <c r="J364" s="313"/>
      <c r="K364" s="402"/>
      <c r="L364" s="313"/>
    </row>
    <row r="365" spans="1:12" ht="15" customHeight="1">
      <c r="A365" s="313"/>
      <c r="B365" s="314"/>
      <c r="C365" s="313"/>
      <c r="D365" s="313"/>
      <c r="E365" s="313"/>
      <c r="F365" s="313"/>
      <c r="G365" s="313"/>
      <c r="H365" s="313"/>
      <c r="I365" s="313"/>
      <c r="J365" s="313"/>
      <c r="K365" s="402"/>
      <c r="L365" s="313"/>
    </row>
    <row r="366" spans="1:12" ht="15" customHeight="1">
      <c r="A366" s="313"/>
      <c r="B366" s="314"/>
      <c r="C366" s="313"/>
      <c r="D366" s="313"/>
      <c r="E366" s="313"/>
      <c r="F366" s="313"/>
      <c r="G366" s="313"/>
      <c r="H366" s="313"/>
      <c r="I366" s="313"/>
      <c r="J366" s="313"/>
      <c r="K366" s="402"/>
      <c r="L366" s="313"/>
    </row>
    <row r="367" spans="1:12" ht="15" customHeight="1">
      <c r="A367" s="313"/>
      <c r="B367" s="314"/>
      <c r="C367" s="313"/>
      <c r="D367" s="313"/>
      <c r="E367" s="313"/>
      <c r="F367" s="313"/>
      <c r="G367" s="313"/>
      <c r="H367" s="313"/>
      <c r="I367" s="313"/>
      <c r="J367" s="313"/>
      <c r="K367" s="402"/>
      <c r="L367" s="313"/>
    </row>
    <row r="368" spans="1:12" ht="15" customHeight="1">
      <c r="A368" s="313"/>
      <c r="B368" s="314"/>
      <c r="C368" s="313"/>
      <c r="D368" s="313"/>
      <c r="E368" s="313"/>
      <c r="F368" s="313"/>
      <c r="G368" s="313"/>
      <c r="H368" s="313"/>
      <c r="I368" s="313"/>
      <c r="J368" s="313"/>
      <c r="K368" s="402"/>
      <c r="L368" s="313"/>
    </row>
    <row r="369" spans="1:12" ht="15" customHeight="1">
      <c r="A369" s="313"/>
      <c r="B369" s="314"/>
      <c r="C369" s="313"/>
      <c r="D369" s="313"/>
      <c r="E369" s="313"/>
      <c r="F369" s="313"/>
      <c r="G369" s="313"/>
      <c r="H369" s="313"/>
      <c r="I369" s="313"/>
      <c r="J369" s="313"/>
      <c r="K369" s="402"/>
      <c r="L369" s="313"/>
    </row>
    <row r="370" spans="1:12" ht="15" customHeight="1">
      <c r="A370" s="313"/>
      <c r="B370" s="314"/>
      <c r="C370" s="313"/>
      <c r="D370" s="313"/>
      <c r="E370" s="313"/>
      <c r="F370" s="313"/>
      <c r="G370" s="313"/>
      <c r="H370" s="313"/>
      <c r="I370" s="313"/>
      <c r="J370" s="313"/>
      <c r="K370" s="402"/>
      <c r="L370" s="313"/>
    </row>
    <row r="371" spans="1:12" ht="15" customHeight="1">
      <c r="A371" s="313"/>
      <c r="B371" s="314"/>
      <c r="C371" s="313"/>
      <c r="D371" s="313"/>
      <c r="E371" s="313"/>
      <c r="F371" s="313"/>
      <c r="G371" s="313"/>
      <c r="H371" s="313"/>
      <c r="I371" s="313"/>
      <c r="J371" s="313"/>
      <c r="K371" s="402"/>
      <c r="L371" s="313"/>
    </row>
    <row r="372" spans="1:12" ht="15" customHeight="1">
      <c r="A372" s="313"/>
      <c r="B372" s="314"/>
      <c r="C372" s="313"/>
      <c r="D372" s="313"/>
      <c r="E372" s="313"/>
      <c r="F372" s="313"/>
      <c r="G372" s="313"/>
      <c r="H372" s="313"/>
      <c r="I372" s="313"/>
      <c r="J372" s="313"/>
      <c r="K372" s="402"/>
      <c r="L372" s="313"/>
    </row>
    <row r="373" spans="1:12" ht="15" customHeight="1">
      <c r="A373" s="313"/>
      <c r="B373" s="314"/>
      <c r="C373" s="313"/>
      <c r="D373" s="313"/>
      <c r="E373" s="313"/>
      <c r="F373" s="313"/>
      <c r="G373" s="313"/>
      <c r="H373" s="313"/>
      <c r="I373" s="313"/>
      <c r="J373" s="313"/>
      <c r="K373" s="402"/>
      <c r="L373" s="313"/>
    </row>
    <row r="374" spans="1:12" ht="15" customHeight="1">
      <c r="A374" s="313"/>
      <c r="B374" s="314"/>
      <c r="C374" s="313"/>
      <c r="D374" s="313"/>
      <c r="E374" s="313"/>
      <c r="F374" s="313"/>
      <c r="G374" s="313"/>
      <c r="H374" s="313"/>
      <c r="I374" s="313"/>
      <c r="J374" s="313"/>
      <c r="K374" s="402"/>
      <c r="L374" s="313"/>
    </row>
    <row r="375" spans="1:12" ht="15" customHeight="1">
      <c r="A375" s="313"/>
      <c r="B375" s="314"/>
      <c r="C375" s="313"/>
      <c r="D375" s="313"/>
      <c r="E375" s="313"/>
      <c r="F375" s="313"/>
      <c r="G375" s="313"/>
      <c r="H375" s="313"/>
      <c r="I375" s="313"/>
      <c r="J375" s="313"/>
      <c r="K375" s="402"/>
      <c r="L375" s="313"/>
    </row>
    <row r="376" spans="1:12" ht="15" customHeight="1">
      <c r="A376" s="313"/>
      <c r="B376" s="314"/>
      <c r="C376" s="313"/>
      <c r="D376" s="313"/>
      <c r="E376" s="313"/>
      <c r="F376" s="313"/>
      <c r="G376" s="313"/>
      <c r="H376" s="313"/>
      <c r="I376" s="313"/>
      <c r="J376" s="313"/>
      <c r="K376" s="402"/>
      <c r="L376" s="313"/>
    </row>
    <row r="377" spans="1:12" ht="15" customHeight="1">
      <c r="A377" s="313"/>
      <c r="B377" s="314"/>
      <c r="C377" s="313"/>
      <c r="D377" s="313"/>
      <c r="E377" s="313"/>
      <c r="F377" s="313"/>
      <c r="G377" s="313"/>
      <c r="H377" s="313"/>
      <c r="I377" s="313"/>
      <c r="J377" s="313"/>
      <c r="K377" s="402"/>
      <c r="L377" s="313"/>
    </row>
    <row r="378" spans="1:12" ht="15" customHeight="1">
      <c r="A378" s="313"/>
      <c r="B378" s="314"/>
      <c r="C378" s="313"/>
      <c r="D378" s="313"/>
      <c r="E378" s="313"/>
      <c r="F378" s="313"/>
      <c r="G378" s="313"/>
      <c r="H378" s="313"/>
      <c r="I378" s="313"/>
      <c r="J378" s="313"/>
      <c r="K378" s="402"/>
      <c r="L378" s="313"/>
    </row>
    <row r="379" spans="1:12" ht="15" customHeight="1">
      <c r="A379" s="313"/>
      <c r="B379" s="314"/>
      <c r="C379" s="313"/>
      <c r="D379" s="313"/>
      <c r="E379" s="313"/>
      <c r="F379" s="313"/>
      <c r="G379" s="313"/>
      <c r="H379" s="313"/>
      <c r="I379" s="313"/>
      <c r="J379" s="313"/>
      <c r="K379" s="402"/>
      <c r="L379" s="313"/>
    </row>
    <row r="380" spans="1:12" ht="15" customHeight="1">
      <c r="A380" s="313"/>
      <c r="B380" s="314"/>
      <c r="C380" s="313"/>
      <c r="D380" s="313"/>
      <c r="E380" s="313"/>
      <c r="F380" s="313"/>
      <c r="G380" s="313"/>
      <c r="H380" s="313"/>
      <c r="I380" s="313"/>
      <c r="J380" s="313"/>
      <c r="K380" s="402"/>
      <c r="L380" s="313"/>
    </row>
    <row r="381" spans="1:12" ht="15" customHeight="1">
      <c r="A381" s="313"/>
      <c r="B381" s="314"/>
      <c r="C381" s="313"/>
      <c r="D381" s="313"/>
      <c r="E381" s="313"/>
      <c r="F381" s="313"/>
      <c r="G381" s="313"/>
      <c r="H381" s="313"/>
      <c r="I381" s="313"/>
      <c r="J381" s="313"/>
      <c r="K381" s="402"/>
      <c r="L381" s="313"/>
    </row>
    <row r="382" spans="1:12" ht="15" customHeight="1">
      <c r="A382" s="313"/>
      <c r="B382" s="314"/>
      <c r="C382" s="313"/>
      <c r="D382" s="313"/>
      <c r="E382" s="313"/>
      <c r="F382" s="313"/>
      <c r="G382" s="313"/>
      <c r="H382" s="313"/>
      <c r="I382" s="313"/>
      <c r="J382" s="313"/>
      <c r="K382" s="402"/>
      <c r="L382" s="313"/>
    </row>
    <row r="383" spans="1:12" ht="15" customHeight="1">
      <c r="A383" s="313"/>
      <c r="B383" s="314"/>
      <c r="C383" s="313"/>
      <c r="D383" s="313"/>
      <c r="E383" s="313"/>
      <c r="F383" s="313"/>
      <c r="G383" s="313"/>
      <c r="H383" s="313"/>
      <c r="I383" s="313"/>
      <c r="J383" s="313"/>
      <c r="K383" s="402"/>
      <c r="L383" s="313"/>
    </row>
    <row r="384" spans="1:12" ht="15" customHeight="1">
      <c r="A384" s="313"/>
      <c r="B384" s="314"/>
      <c r="C384" s="313"/>
      <c r="D384" s="313"/>
      <c r="E384" s="313"/>
      <c r="F384" s="313"/>
      <c r="G384" s="313"/>
      <c r="H384" s="313"/>
      <c r="I384" s="313"/>
      <c r="J384" s="313"/>
      <c r="K384" s="402"/>
      <c r="L384" s="313"/>
    </row>
    <row r="385" spans="1:12" ht="15" customHeight="1">
      <c r="A385" s="313"/>
      <c r="B385" s="314"/>
      <c r="C385" s="313"/>
      <c r="D385" s="313"/>
      <c r="E385" s="313"/>
      <c r="F385" s="313"/>
      <c r="G385" s="313"/>
      <c r="H385" s="313"/>
      <c r="I385" s="313"/>
      <c r="J385" s="313"/>
      <c r="K385" s="402"/>
      <c r="L385" s="313"/>
    </row>
    <row r="386" spans="1:12" ht="15" customHeight="1">
      <c r="A386" s="313"/>
      <c r="B386" s="314"/>
      <c r="C386" s="313"/>
      <c r="D386" s="313"/>
      <c r="E386" s="313"/>
      <c r="F386" s="313"/>
      <c r="G386" s="313"/>
      <c r="H386" s="313"/>
      <c r="I386" s="313"/>
      <c r="J386" s="313"/>
      <c r="K386" s="402"/>
      <c r="L386" s="313"/>
    </row>
    <row r="387" spans="1:12" ht="15" customHeight="1">
      <c r="A387" s="313"/>
      <c r="B387" s="314"/>
      <c r="C387" s="313"/>
      <c r="D387" s="313"/>
      <c r="E387" s="313"/>
      <c r="F387" s="313"/>
      <c r="G387" s="313"/>
      <c r="H387" s="313"/>
      <c r="I387" s="313"/>
      <c r="J387" s="313"/>
      <c r="K387" s="402"/>
      <c r="L387" s="313"/>
    </row>
    <row r="388" spans="1:12" ht="15" customHeight="1">
      <c r="A388" s="313"/>
      <c r="B388" s="314"/>
      <c r="C388" s="313"/>
      <c r="D388" s="313"/>
      <c r="E388" s="313"/>
      <c r="F388" s="313"/>
      <c r="G388" s="313"/>
      <c r="H388" s="313"/>
      <c r="I388" s="313"/>
      <c r="J388" s="313"/>
      <c r="K388" s="402"/>
      <c r="L388" s="313"/>
    </row>
    <row r="389" spans="1:12" ht="15" customHeight="1">
      <c r="A389" s="313"/>
      <c r="B389" s="314"/>
      <c r="C389" s="313"/>
      <c r="D389" s="313"/>
      <c r="E389" s="313"/>
      <c r="F389" s="313"/>
      <c r="G389" s="313"/>
      <c r="H389" s="313"/>
      <c r="I389" s="313"/>
      <c r="J389" s="313"/>
      <c r="K389" s="402"/>
      <c r="L389" s="313"/>
    </row>
    <row r="390" spans="1:12" ht="15" customHeight="1">
      <c r="A390" s="313"/>
      <c r="B390" s="314"/>
      <c r="C390" s="313"/>
      <c r="D390" s="313"/>
      <c r="E390" s="313"/>
      <c r="F390" s="313"/>
      <c r="G390" s="313"/>
      <c r="H390" s="313"/>
      <c r="I390" s="313"/>
      <c r="J390" s="313"/>
      <c r="K390" s="402"/>
      <c r="L390" s="313"/>
    </row>
    <row r="391" spans="1:12" ht="15" customHeight="1">
      <c r="A391" s="313"/>
      <c r="B391" s="314"/>
      <c r="C391" s="313"/>
      <c r="D391" s="313"/>
      <c r="E391" s="313"/>
      <c r="F391" s="313"/>
      <c r="G391" s="313"/>
      <c r="H391" s="313"/>
      <c r="I391" s="313"/>
      <c r="J391" s="313"/>
      <c r="K391" s="402"/>
      <c r="L391" s="313"/>
    </row>
    <row r="392" spans="1:12" ht="15" customHeight="1">
      <c r="A392" s="313"/>
      <c r="B392" s="314"/>
      <c r="C392" s="313"/>
      <c r="D392" s="313"/>
      <c r="E392" s="313"/>
      <c r="F392" s="313"/>
      <c r="G392" s="313"/>
      <c r="H392" s="313"/>
      <c r="I392" s="313"/>
      <c r="J392" s="313"/>
      <c r="K392" s="402"/>
      <c r="L392" s="313"/>
    </row>
    <row r="393" spans="1:12" ht="15" customHeight="1">
      <c r="A393" s="313"/>
      <c r="B393" s="314"/>
      <c r="C393" s="313"/>
      <c r="D393" s="313"/>
      <c r="E393" s="313"/>
      <c r="F393" s="313"/>
      <c r="G393" s="313"/>
      <c r="H393" s="313"/>
      <c r="I393" s="313"/>
      <c r="J393" s="313"/>
      <c r="K393" s="402"/>
      <c r="L393" s="313"/>
    </row>
    <row r="394" spans="1:12" ht="15" customHeight="1">
      <c r="A394" s="313"/>
      <c r="B394" s="314"/>
      <c r="C394" s="313"/>
      <c r="D394" s="313"/>
      <c r="E394" s="313"/>
      <c r="F394" s="313"/>
      <c r="G394" s="313"/>
      <c r="H394" s="313"/>
      <c r="I394" s="313"/>
      <c r="J394" s="313"/>
      <c r="K394" s="402"/>
      <c r="L394" s="313"/>
    </row>
    <row r="395" spans="1:12" ht="15" customHeight="1">
      <c r="A395" s="313"/>
      <c r="B395" s="314"/>
      <c r="C395" s="313"/>
      <c r="D395" s="313"/>
      <c r="E395" s="313"/>
      <c r="F395" s="313"/>
      <c r="G395" s="313"/>
      <c r="H395" s="313"/>
      <c r="I395" s="313"/>
      <c r="J395" s="313"/>
      <c r="K395" s="402"/>
      <c r="L395" s="313"/>
    </row>
    <row r="396" spans="1:12" ht="15" customHeight="1">
      <c r="A396" s="313"/>
      <c r="B396" s="314"/>
      <c r="C396" s="313"/>
      <c r="D396" s="313"/>
      <c r="E396" s="313"/>
      <c r="F396" s="313"/>
      <c r="G396" s="313"/>
      <c r="H396" s="313"/>
      <c r="I396" s="313"/>
      <c r="J396" s="313"/>
      <c r="K396" s="402"/>
      <c r="L396" s="313"/>
    </row>
    <row r="397" spans="1:12" ht="15" customHeight="1">
      <c r="A397" s="313"/>
      <c r="B397" s="314"/>
      <c r="C397" s="313"/>
      <c r="D397" s="313"/>
      <c r="E397" s="313"/>
      <c r="F397" s="313"/>
      <c r="G397" s="313"/>
      <c r="H397" s="313"/>
      <c r="I397" s="313"/>
      <c r="J397" s="313"/>
      <c r="K397" s="402"/>
      <c r="L397" s="313"/>
    </row>
    <row r="398" spans="1:12" ht="15" customHeight="1">
      <c r="A398" s="313"/>
      <c r="B398" s="314"/>
      <c r="C398" s="313"/>
      <c r="D398" s="313"/>
      <c r="E398" s="313"/>
      <c r="F398" s="313"/>
      <c r="G398" s="313"/>
      <c r="H398" s="313"/>
      <c r="I398" s="313"/>
      <c r="J398" s="313"/>
      <c r="K398" s="402"/>
      <c r="L398" s="313"/>
    </row>
    <row r="399" spans="1:12" ht="15" customHeight="1">
      <c r="A399" s="313"/>
      <c r="B399" s="314"/>
      <c r="C399" s="313"/>
      <c r="D399" s="313"/>
      <c r="E399" s="313"/>
      <c r="F399" s="313"/>
      <c r="G399" s="313"/>
      <c r="H399" s="313"/>
      <c r="I399" s="313"/>
      <c r="J399" s="313"/>
      <c r="K399" s="402"/>
      <c r="L399" s="313"/>
    </row>
    <row r="400" spans="1:12" ht="15" customHeight="1">
      <c r="A400" s="313"/>
      <c r="B400" s="314"/>
      <c r="C400" s="313"/>
      <c r="D400" s="313"/>
      <c r="E400" s="313"/>
      <c r="F400" s="313"/>
      <c r="G400" s="313"/>
      <c r="H400" s="313"/>
      <c r="I400" s="313"/>
      <c r="J400" s="313"/>
      <c r="K400" s="402"/>
      <c r="L400" s="313"/>
    </row>
    <row r="401" spans="1:12" ht="15" customHeight="1">
      <c r="A401" s="313"/>
      <c r="B401" s="314"/>
      <c r="C401" s="313"/>
      <c r="D401" s="313"/>
      <c r="E401" s="313"/>
      <c r="F401" s="313"/>
      <c r="G401" s="313"/>
      <c r="H401" s="313"/>
      <c r="I401" s="313"/>
      <c r="J401" s="313"/>
      <c r="K401" s="402"/>
      <c r="L401" s="313"/>
    </row>
    <row r="402" spans="1:12" ht="15" customHeight="1">
      <c r="A402" s="313"/>
      <c r="B402" s="314"/>
      <c r="C402" s="313"/>
      <c r="D402" s="313"/>
      <c r="E402" s="313"/>
      <c r="F402" s="313"/>
      <c r="G402" s="313"/>
      <c r="H402" s="313"/>
      <c r="I402" s="313"/>
      <c r="J402" s="313"/>
      <c r="K402" s="402"/>
      <c r="L402" s="313"/>
    </row>
    <row r="403" spans="1:12" ht="15" customHeight="1">
      <c r="A403" s="313"/>
      <c r="B403" s="314"/>
      <c r="C403" s="313"/>
      <c r="D403" s="313"/>
      <c r="E403" s="313"/>
      <c r="F403" s="313"/>
      <c r="G403" s="313"/>
      <c r="H403" s="313"/>
      <c r="I403" s="313"/>
      <c r="J403" s="313"/>
      <c r="K403" s="402"/>
      <c r="L403" s="313"/>
    </row>
    <row r="404" spans="1:12" ht="15" customHeight="1">
      <c r="A404" s="313"/>
      <c r="B404" s="314"/>
      <c r="C404" s="313"/>
      <c r="D404" s="313"/>
      <c r="E404" s="313"/>
      <c r="F404" s="313"/>
      <c r="G404" s="313"/>
      <c r="H404" s="313"/>
      <c r="I404" s="313"/>
      <c r="J404" s="313"/>
      <c r="K404" s="402"/>
      <c r="L404" s="313"/>
    </row>
    <row r="405" spans="1:12" ht="15" customHeight="1">
      <c r="A405" s="313"/>
      <c r="B405" s="314"/>
      <c r="C405" s="313"/>
      <c r="D405" s="313"/>
      <c r="E405" s="313"/>
      <c r="F405" s="313"/>
      <c r="G405" s="313"/>
      <c r="H405" s="313"/>
      <c r="I405" s="313"/>
      <c r="J405" s="313"/>
      <c r="K405" s="402"/>
      <c r="L405" s="313"/>
    </row>
    <row r="406" spans="1:12" ht="15" customHeight="1">
      <c r="A406" s="313"/>
      <c r="B406" s="314"/>
      <c r="C406" s="313"/>
      <c r="D406" s="313"/>
      <c r="E406" s="313"/>
      <c r="F406" s="313"/>
      <c r="G406" s="313"/>
      <c r="H406" s="313"/>
      <c r="I406" s="313"/>
      <c r="J406" s="313"/>
      <c r="K406" s="402"/>
      <c r="L406" s="313"/>
    </row>
    <row r="407" spans="1:12" ht="15" customHeight="1">
      <c r="A407" s="313"/>
      <c r="B407" s="314"/>
      <c r="C407" s="313"/>
      <c r="D407" s="313"/>
      <c r="E407" s="313"/>
      <c r="F407" s="313"/>
      <c r="G407" s="313"/>
      <c r="H407" s="313"/>
      <c r="I407" s="313"/>
      <c r="J407" s="313"/>
      <c r="K407" s="402"/>
      <c r="L407" s="313"/>
    </row>
    <row r="408" spans="1:12" ht="15" customHeight="1">
      <c r="A408" s="313"/>
      <c r="B408" s="314"/>
      <c r="C408" s="313"/>
      <c r="D408" s="313"/>
      <c r="E408" s="313"/>
      <c r="F408" s="313"/>
      <c r="G408" s="313"/>
      <c r="H408" s="313"/>
      <c r="I408" s="313"/>
      <c r="J408" s="313"/>
      <c r="K408" s="402"/>
      <c r="L408" s="313"/>
    </row>
    <row r="409" spans="1:12" ht="15" customHeight="1">
      <c r="A409" s="313"/>
      <c r="B409" s="314"/>
      <c r="C409" s="313"/>
      <c r="D409" s="313"/>
      <c r="E409" s="313"/>
      <c r="F409" s="313"/>
      <c r="G409" s="313"/>
      <c r="H409" s="313"/>
      <c r="I409" s="313"/>
      <c r="J409" s="313"/>
      <c r="K409" s="402"/>
      <c r="L409" s="313"/>
    </row>
    <row r="410" spans="1:12" ht="15" customHeight="1">
      <c r="A410" s="313"/>
      <c r="B410" s="314"/>
      <c r="C410" s="313"/>
      <c r="D410" s="313"/>
      <c r="E410" s="313"/>
      <c r="F410" s="313"/>
      <c r="G410" s="313"/>
      <c r="H410" s="313"/>
      <c r="I410" s="313"/>
      <c r="J410" s="313"/>
      <c r="K410" s="402"/>
      <c r="L410" s="313"/>
    </row>
    <row r="411" spans="1:12" ht="15" customHeight="1">
      <c r="A411" s="313"/>
      <c r="B411" s="314"/>
      <c r="C411" s="313"/>
      <c r="D411" s="313"/>
      <c r="E411" s="313"/>
      <c r="F411" s="313"/>
      <c r="G411" s="313"/>
      <c r="H411" s="313"/>
      <c r="I411" s="313"/>
      <c r="J411" s="313"/>
      <c r="K411" s="402"/>
      <c r="L411" s="313"/>
    </row>
    <row r="412" spans="1:12" ht="15" customHeight="1">
      <c r="A412" s="313"/>
      <c r="B412" s="314"/>
      <c r="C412" s="313"/>
      <c r="D412" s="313"/>
      <c r="E412" s="313"/>
      <c r="F412" s="313"/>
      <c r="G412" s="313"/>
      <c r="H412" s="313"/>
      <c r="I412" s="313"/>
      <c r="J412" s="313"/>
      <c r="K412" s="402"/>
      <c r="L412" s="313"/>
    </row>
    <row r="413" spans="1:12" ht="15" customHeight="1">
      <c r="A413" s="313"/>
      <c r="B413" s="314"/>
      <c r="C413" s="313"/>
      <c r="D413" s="313"/>
      <c r="E413" s="313"/>
      <c r="F413" s="313"/>
      <c r="G413" s="313"/>
      <c r="H413" s="313"/>
      <c r="I413" s="313"/>
      <c r="J413" s="313"/>
      <c r="K413" s="402"/>
      <c r="L413" s="313"/>
    </row>
    <row r="414" spans="1:12" ht="15" customHeight="1">
      <c r="A414" s="313"/>
      <c r="B414" s="314"/>
      <c r="C414" s="313"/>
      <c r="D414" s="313"/>
      <c r="E414" s="313"/>
      <c r="F414" s="313"/>
      <c r="G414" s="313"/>
      <c r="H414" s="313"/>
      <c r="I414" s="313"/>
      <c r="J414" s="313"/>
      <c r="K414" s="402"/>
      <c r="L414" s="313"/>
    </row>
    <row r="415" spans="1:12" ht="15" customHeight="1">
      <c r="A415" s="313"/>
      <c r="B415" s="314"/>
      <c r="C415" s="313"/>
      <c r="D415" s="313"/>
      <c r="E415" s="313"/>
      <c r="F415" s="313"/>
      <c r="G415" s="313"/>
      <c r="H415" s="313"/>
      <c r="I415" s="313"/>
      <c r="J415" s="313"/>
      <c r="K415" s="402"/>
      <c r="L415" s="313"/>
    </row>
    <row r="416" spans="1:12" ht="15" customHeight="1">
      <c r="A416" s="313"/>
      <c r="B416" s="314"/>
      <c r="C416" s="313"/>
      <c r="D416" s="313"/>
      <c r="E416" s="313"/>
      <c r="F416" s="313"/>
      <c r="G416" s="313"/>
      <c r="H416" s="313"/>
      <c r="I416" s="313"/>
      <c r="J416" s="313"/>
      <c r="K416" s="402"/>
      <c r="L416" s="313"/>
    </row>
    <row r="417" spans="1:12" ht="15" customHeight="1">
      <c r="A417" s="313"/>
      <c r="B417" s="314"/>
      <c r="C417" s="313"/>
      <c r="D417" s="313"/>
      <c r="E417" s="313"/>
      <c r="F417" s="313"/>
      <c r="G417" s="313"/>
      <c r="H417" s="313"/>
      <c r="I417" s="313"/>
      <c r="J417" s="313"/>
      <c r="K417" s="402"/>
      <c r="L417" s="313"/>
    </row>
    <row r="418" spans="1:12" ht="15" customHeight="1">
      <c r="A418" s="313"/>
      <c r="B418" s="314"/>
      <c r="C418" s="313"/>
      <c r="D418" s="313"/>
      <c r="E418" s="313"/>
      <c r="F418" s="313"/>
      <c r="G418" s="313"/>
      <c r="H418" s="313"/>
      <c r="I418" s="313"/>
      <c r="J418" s="313"/>
      <c r="K418" s="402"/>
      <c r="L418" s="313"/>
    </row>
    <row r="419" spans="1:12" ht="15" customHeight="1">
      <c r="A419" s="313"/>
      <c r="B419" s="314"/>
      <c r="C419" s="313"/>
      <c r="D419" s="313"/>
      <c r="E419" s="313"/>
      <c r="F419" s="313"/>
      <c r="G419" s="313"/>
      <c r="H419" s="313"/>
      <c r="I419" s="313"/>
      <c r="J419" s="313"/>
      <c r="K419" s="402"/>
      <c r="L419" s="313"/>
    </row>
    <row r="420" spans="1:12" ht="15" customHeight="1">
      <c r="A420" s="313"/>
      <c r="B420" s="314"/>
      <c r="C420" s="313"/>
      <c r="D420" s="313"/>
      <c r="E420" s="313"/>
      <c r="F420" s="313"/>
      <c r="G420" s="313"/>
      <c r="H420" s="313"/>
      <c r="I420" s="313"/>
      <c r="J420" s="313"/>
      <c r="K420" s="402"/>
      <c r="L420" s="313"/>
    </row>
    <row r="421" spans="1:12" ht="15" customHeight="1">
      <c r="A421" s="313"/>
      <c r="B421" s="314"/>
      <c r="C421" s="313"/>
      <c r="D421" s="313"/>
      <c r="E421" s="313"/>
      <c r="F421" s="313"/>
      <c r="G421" s="313"/>
      <c r="H421" s="313"/>
      <c r="I421" s="313"/>
      <c r="J421" s="313"/>
      <c r="K421" s="402"/>
      <c r="L421" s="313"/>
    </row>
    <row r="422" spans="1:12" ht="15" customHeight="1">
      <c r="A422" s="313"/>
      <c r="B422" s="314"/>
      <c r="C422" s="313"/>
      <c r="D422" s="313"/>
      <c r="E422" s="313"/>
      <c r="F422" s="313"/>
      <c r="G422" s="313"/>
      <c r="H422" s="313"/>
      <c r="I422" s="313"/>
      <c r="J422" s="313"/>
      <c r="K422" s="402"/>
      <c r="L422" s="313"/>
    </row>
    <row r="423" spans="1:12" ht="15" customHeight="1">
      <c r="A423" s="313"/>
      <c r="B423" s="314"/>
      <c r="C423" s="313"/>
      <c r="D423" s="313"/>
      <c r="E423" s="313"/>
      <c r="F423" s="313"/>
      <c r="G423" s="313"/>
      <c r="H423" s="313"/>
      <c r="I423" s="313"/>
      <c r="J423" s="313"/>
      <c r="K423" s="402"/>
      <c r="L423" s="313"/>
    </row>
    <row r="424" spans="1:12" ht="15" customHeight="1">
      <c r="A424" s="313"/>
      <c r="B424" s="314"/>
      <c r="C424" s="313"/>
      <c r="D424" s="313"/>
      <c r="E424" s="313"/>
      <c r="F424" s="313"/>
      <c r="G424" s="313"/>
      <c r="H424" s="313"/>
      <c r="I424" s="313"/>
      <c r="J424" s="313"/>
      <c r="K424" s="402"/>
      <c r="L424" s="313"/>
    </row>
    <row r="425" spans="1:12" ht="15" customHeight="1">
      <c r="A425" s="313"/>
      <c r="B425" s="314"/>
      <c r="C425" s="313"/>
      <c r="D425" s="313"/>
      <c r="E425" s="313"/>
      <c r="F425" s="313"/>
      <c r="G425" s="313"/>
      <c r="H425" s="313"/>
      <c r="I425" s="313"/>
      <c r="J425" s="313"/>
      <c r="K425" s="402"/>
      <c r="L425" s="313"/>
    </row>
    <row r="426" spans="1:12" ht="15" customHeight="1">
      <c r="A426" s="313"/>
      <c r="B426" s="314"/>
      <c r="C426" s="313"/>
      <c r="D426" s="313"/>
      <c r="E426" s="313"/>
      <c r="F426" s="313"/>
      <c r="G426" s="313"/>
      <c r="H426" s="313"/>
      <c r="I426" s="313"/>
      <c r="J426" s="313"/>
      <c r="K426" s="402"/>
      <c r="L426" s="313"/>
    </row>
    <row r="427" spans="1:12" ht="15" customHeight="1">
      <c r="A427" s="313"/>
      <c r="B427" s="314"/>
      <c r="C427" s="313"/>
      <c r="D427" s="313"/>
      <c r="E427" s="313"/>
      <c r="F427" s="313"/>
      <c r="G427" s="313"/>
      <c r="H427" s="313"/>
      <c r="I427" s="313"/>
      <c r="J427" s="313"/>
      <c r="K427" s="402"/>
      <c r="L427" s="313"/>
    </row>
    <row r="428" spans="1:12" ht="15" customHeight="1">
      <c r="A428" s="313"/>
      <c r="B428" s="314"/>
      <c r="C428" s="313"/>
      <c r="D428" s="313"/>
      <c r="E428" s="313"/>
      <c r="F428" s="313"/>
      <c r="G428" s="313"/>
      <c r="H428" s="313"/>
      <c r="I428" s="313"/>
      <c r="J428" s="313"/>
      <c r="K428" s="402"/>
      <c r="L428" s="313"/>
    </row>
    <row r="429" spans="1:12" ht="15" customHeight="1">
      <c r="A429" s="313"/>
      <c r="B429" s="314"/>
      <c r="C429" s="313"/>
      <c r="D429" s="313"/>
      <c r="E429" s="313"/>
      <c r="F429" s="313"/>
      <c r="G429" s="313"/>
      <c r="H429" s="313"/>
      <c r="I429" s="313"/>
      <c r="J429" s="313"/>
      <c r="K429" s="402"/>
      <c r="L429" s="313"/>
    </row>
    <row r="430" spans="1:12" ht="15" customHeight="1">
      <c r="A430" s="313"/>
      <c r="B430" s="314"/>
      <c r="C430" s="313"/>
      <c r="D430" s="313"/>
      <c r="E430" s="313"/>
      <c r="F430" s="313"/>
      <c r="G430" s="313"/>
      <c r="H430" s="313"/>
      <c r="I430" s="313"/>
      <c r="J430" s="313"/>
      <c r="K430" s="402"/>
      <c r="L430" s="313"/>
    </row>
    <row r="431" spans="1:12" ht="15" customHeight="1">
      <c r="A431" s="313"/>
      <c r="B431" s="314"/>
      <c r="C431" s="313"/>
      <c r="D431" s="313"/>
      <c r="E431" s="313"/>
      <c r="F431" s="313"/>
      <c r="G431" s="313"/>
      <c r="H431" s="313"/>
      <c r="I431" s="313"/>
      <c r="J431" s="313"/>
      <c r="K431" s="402"/>
      <c r="L431" s="313"/>
    </row>
    <row r="432" spans="1:12" ht="15" customHeight="1">
      <c r="A432" s="313"/>
      <c r="B432" s="314"/>
      <c r="C432" s="313"/>
      <c r="D432" s="313"/>
      <c r="E432" s="313"/>
      <c r="F432" s="313"/>
      <c r="G432" s="313"/>
      <c r="H432" s="313"/>
      <c r="I432" s="313"/>
      <c r="J432" s="313"/>
      <c r="K432" s="402"/>
      <c r="L432" s="313"/>
    </row>
    <row r="433" spans="1:12" ht="15" customHeight="1">
      <c r="A433" s="313"/>
      <c r="B433" s="314"/>
      <c r="C433" s="313"/>
      <c r="D433" s="313"/>
      <c r="E433" s="313"/>
      <c r="F433" s="313"/>
      <c r="G433" s="313"/>
      <c r="H433" s="313"/>
      <c r="I433" s="313"/>
      <c r="J433" s="313"/>
      <c r="K433" s="402"/>
      <c r="L433" s="313"/>
    </row>
    <row r="434" spans="1:12" ht="15" customHeight="1">
      <c r="A434" s="313"/>
      <c r="B434" s="314"/>
      <c r="C434" s="313"/>
      <c r="D434" s="313"/>
      <c r="E434" s="313"/>
      <c r="F434" s="313"/>
      <c r="G434" s="313"/>
      <c r="H434" s="313"/>
      <c r="I434" s="313"/>
      <c r="J434" s="313"/>
      <c r="K434" s="402"/>
      <c r="L434" s="313"/>
    </row>
    <row r="435" spans="1:12" ht="15" customHeight="1">
      <c r="A435" s="313"/>
      <c r="B435" s="314"/>
      <c r="C435" s="313"/>
      <c r="D435" s="313"/>
      <c r="E435" s="313"/>
      <c r="F435" s="313"/>
      <c r="G435" s="313"/>
      <c r="H435" s="313"/>
      <c r="I435" s="313"/>
      <c r="J435" s="313"/>
      <c r="K435" s="402"/>
      <c r="L435" s="313"/>
    </row>
    <row r="436" spans="1:12" ht="15" customHeight="1">
      <c r="A436" s="313"/>
      <c r="B436" s="314"/>
      <c r="C436" s="313"/>
      <c r="D436" s="313"/>
      <c r="E436" s="313"/>
      <c r="F436" s="313"/>
      <c r="G436" s="313"/>
      <c r="H436" s="313"/>
      <c r="I436" s="313"/>
      <c r="J436" s="313"/>
      <c r="K436" s="402"/>
      <c r="L436" s="313"/>
    </row>
    <row r="437" spans="1:12" ht="15" customHeight="1">
      <c r="A437" s="313"/>
      <c r="B437" s="314"/>
      <c r="C437" s="313"/>
      <c r="D437" s="313"/>
      <c r="E437" s="313"/>
      <c r="F437" s="313"/>
      <c r="G437" s="313"/>
      <c r="H437" s="313"/>
      <c r="I437" s="313"/>
      <c r="J437" s="313"/>
      <c r="K437" s="402"/>
      <c r="L437" s="313"/>
    </row>
    <row r="438" spans="1:12" ht="15" customHeight="1">
      <c r="A438" s="313"/>
      <c r="B438" s="314"/>
      <c r="C438" s="313"/>
      <c r="D438" s="313"/>
      <c r="E438" s="313"/>
      <c r="F438" s="313"/>
      <c r="G438" s="313"/>
      <c r="H438" s="313"/>
      <c r="I438" s="313"/>
      <c r="J438" s="313"/>
      <c r="K438" s="402"/>
      <c r="L438" s="313"/>
    </row>
    <row r="439" spans="1:12" ht="15" customHeight="1">
      <c r="A439" s="313"/>
      <c r="B439" s="314"/>
      <c r="C439" s="313"/>
      <c r="D439" s="313"/>
      <c r="E439" s="313"/>
      <c r="F439" s="313"/>
      <c r="G439" s="313"/>
      <c r="H439" s="313"/>
      <c r="I439" s="313"/>
      <c r="J439" s="313"/>
      <c r="K439" s="402"/>
      <c r="L439" s="313"/>
    </row>
    <row r="440" spans="1:12" ht="15" customHeight="1">
      <c r="A440" s="313"/>
      <c r="B440" s="314"/>
      <c r="C440" s="313"/>
      <c r="D440" s="313"/>
      <c r="E440" s="313"/>
      <c r="F440" s="313"/>
      <c r="G440" s="313"/>
      <c r="H440" s="313"/>
      <c r="I440" s="313"/>
      <c r="J440" s="313"/>
      <c r="K440" s="402"/>
      <c r="L440" s="313"/>
    </row>
    <row r="441" spans="1:12" ht="15" customHeight="1">
      <c r="A441" s="313"/>
      <c r="B441" s="314"/>
      <c r="C441" s="313"/>
      <c r="D441" s="313"/>
      <c r="E441" s="313"/>
      <c r="F441" s="313"/>
      <c r="G441" s="313"/>
      <c r="H441" s="313"/>
      <c r="I441" s="313"/>
      <c r="J441" s="313"/>
      <c r="K441" s="402"/>
      <c r="L441" s="313"/>
    </row>
    <row r="442" spans="1:12" ht="15" customHeight="1">
      <c r="A442" s="313"/>
      <c r="B442" s="314"/>
      <c r="C442" s="313"/>
      <c r="D442" s="313"/>
      <c r="E442" s="313"/>
      <c r="F442" s="313"/>
      <c r="G442" s="313"/>
      <c r="H442" s="313"/>
      <c r="I442" s="313"/>
      <c r="J442" s="313"/>
      <c r="K442" s="402"/>
      <c r="L442" s="313"/>
    </row>
    <row r="443" spans="1:12" ht="15" customHeight="1">
      <c r="A443" s="313"/>
      <c r="B443" s="314"/>
      <c r="C443" s="313"/>
      <c r="D443" s="313"/>
      <c r="E443" s="313"/>
      <c r="F443" s="313"/>
      <c r="G443" s="313"/>
      <c r="H443" s="313"/>
      <c r="I443" s="313"/>
      <c r="J443" s="313"/>
      <c r="K443" s="402"/>
      <c r="L443" s="313"/>
    </row>
    <row r="444" spans="1:12" ht="15" customHeight="1">
      <c r="A444" s="313"/>
      <c r="B444" s="314"/>
      <c r="C444" s="313"/>
      <c r="D444" s="313"/>
      <c r="E444" s="313"/>
      <c r="F444" s="313"/>
      <c r="G444" s="313"/>
      <c r="H444" s="313"/>
      <c r="I444" s="313"/>
      <c r="J444" s="313"/>
      <c r="K444" s="402"/>
      <c r="L444" s="313"/>
    </row>
    <row r="445" spans="1:12" ht="15" customHeight="1">
      <c r="A445" s="313"/>
      <c r="B445" s="314"/>
      <c r="C445" s="313"/>
      <c r="D445" s="313"/>
      <c r="E445" s="313"/>
      <c r="F445" s="313"/>
      <c r="G445" s="313"/>
      <c r="H445" s="313"/>
      <c r="I445" s="313"/>
      <c r="J445" s="313"/>
      <c r="K445" s="402"/>
      <c r="L445" s="313"/>
    </row>
    <row r="446" spans="1:12" ht="15" customHeight="1">
      <c r="A446" s="313"/>
      <c r="B446" s="314"/>
      <c r="C446" s="313"/>
      <c r="D446" s="313"/>
      <c r="E446" s="313"/>
      <c r="F446" s="313"/>
      <c r="G446" s="313"/>
      <c r="H446" s="313"/>
      <c r="I446" s="313"/>
      <c r="J446" s="313"/>
      <c r="K446" s="402"/>
      <c r="L446" s="313"/>
    </row>
    <row r="447" spans="1:12" ht="15" customHeight="1">
      <c r="A447" s="313"/>
      <c r="B447" s="314"/>
      <c r="C447" s="313"/>
      <c r="D447" s="313"/>
      <c r="E447" s="313"/>
      <c r="F447" s="313"/>
      <c r="G447" s="313"/>
      <c r="H447" s="313"/>
      <c r="I447" s="313"/>
      <c r="J447" s="313"/>
      <c r="K447" s="402"/>
      <c r="L447" s="313"/>
    </row>
    <row r="448" spans="1:12" ht="15" customHeight="1">
      <c r="A448" s="313"/>
      <c r="B448" s="314"/>
      <c r="C448" s="313"/>
      <c r="D448" s="313"/>
      <c r="E448" s="313"/>
      <c r="F448" s="313"/>
      <c r="G448" s="313"/>
      <c r="H448" s="313"/>
      <c r="I448" s="313"/>
      <c r="J448" s="313"/>
      <c r="K448" s="402"/>
      <c r="L448" s="313"/>
    </row>
    <row r="449" spans="1:12" ht="15" customHeight="1">
      <c r="A449" s="313"/>
      <c r="B449" s="314"/>
      <c r="C449" s="313"/>
      <c r="D449" s="313"/>
      <c r="E449" s="313"/>
      <c r="F449" s="313"/>
      <c r="G449" s="313"/>
      <c r="H449" s="313"/>
      <c r="I449" s="313"/>
      <c r="J449" s="313"/>
      <c r="K449" s="402"/>
      <c r="L449" s="313"/>
    </row>
    <row r="450" spans="1:12" ht="15" customHeight="1">
      <c r="A450" s="313"/>
      <c r="B450" s="314"/>
      <c r="C450" s="313"/>
      <c r="D450" s="313"/>
      <c r="E450" s="313"/>
      <c r="F450" s="313"/>
      <c r="G450" s="313"/>
      <c r="H450" s="313"/>
      <c r="I450" s="313"/>
      <c r="J450" s="313"/>
      <c r="K450" s="402"/>
      <c r="L450" s="313"/>
    </row>
    <row r="451" spans="1:12" ht="15" customHeight="1">
      <c r="A451" s="313"/>
      <c r="B451" s="314"/>
      <c r="C451" s="313"/>
      <c r="D451" s="313"/>
      <c r="E451" s="313"/>
      <c r="F451" s="313"/>
      <c r="G451" s="313"/>
      <c r="H451" s="313"/>
      <c r="I451" s="313"/>
      <c r="J451" s="313"/>
      <c r="K451" s="402"/>
      <c r="L451" s="313"/>
    </row>
    <row r="452" spans="1:12" ht="15" customHeight="1">
      <c r="A452" s="313"/>
      <c r="B452" s="314"/>
      <c r="C452" s="313"/>
      <c r="D452" s="313"/>
      <c r="E452" s="313"/>
      <c r="F452" s="313"/>
      <c r="G452" s="313"/>
      <c r="H452" s="313"/>
      <c r="I452" s="313"/>
      <c r="J452" s="313"/>
      <c r="K452" s="402"/>
      <c r="L452" s="313"/>
    </row>
    <row r="453" spans="1:12" ht="15" customHeight="1">
      <c r="A453" s="313"/>
      <c r="B453" s="314"/>
      <c r="C453" s="313"/>
      <c r="D453" s="313"/>
      <c r="E453" s="313"/>
      <c r="F453" s="313"/>
      <c r="G453" s="313"/>
      <c r="H453" s="313"/>
      <c r="I453" s="313"/>
      <c r="J453" s="313"/>
      <c r="K453" s="402"/>
      <c r="L453" s="313"/>
    </row>
    <row r="454" spans="1:12" ht="15" customHeight="1">
      <c r="A454" s="313"/>
      <c r="B454" s="314"/>
      <c r="C454" s="313"/>
      <c r="D454" s="313"/>
      <c r="E454" s="313"/>
      <c r="F454" s="313"/>
      <c r="G454" s="313"/>
      <c r="H454" s="313"/>
      <c r="I454" s="313"/>
      <c r="J454" s="313"/>
      <c r="K454" s="402"/>
      <c r="L454" s="313"/>
    </row>
    <row r="455" spans="1:12" ht="15" customHeight="1">
      <c r="A455" s="313"/>
      <c r="B455" s="314"/>
      <c r="C455" s="313"/>
      <c r="D455" s="313"/>
      <c r="E455" s="313"/>
      <c r="F455" s="313"/>
      <c r="G455" s="313"/>
      <c r="H455" s="313"/>
      <c r="I455" s="313"/>
      <c r="J455" s="313"/>
      <c r="K455" s="402"/>
      <c r="L455" s="313"/>
    </row>
    <row r="456" spans="1:12" ht="15" customHeight="1">
      <c r="A456" s="313"/>
      <c r="B456" s="314"/>
      <c r="C456" s="313"/>
      <c r="D456" s="313"/>
      <c r="E456" s="313"/>
      <c r="F456" s="313"/>
      <c r="G456" s="313"/>
      <c r="H456" s="313"/>
      <c r="I456" s="313"/>
      <c r="J456" s="313"/>
      <c r="K456" s="402"/>
      <c r="L456" s="313"/>
    </row>
    <row r="457" spans="1:12" ht="15" customHeight="1">
      <c r="A457" s="313"/>
      <c r="B457" s="314"/>
      <c r="C457" s="313"/>
      <c r="D457" s="313"/>
      <c r="E457" s="313"/>
      <c r="F457" s="313"/>
      <c r="G457" s="313"/>
      <c r="H457" s="313"/>
      <c r="I457" s="313"/>
      <c r="J457" s="313"/>
      <c r="K457" s="402"/>
      <c r="L457" s="313"/>
    </row>
    <row r="458" spans="1:12" ht="15" customHeight="1">
      <c r="A458" s="313"/>
      <c r="B458" s="314"/>
      <c r="C458" s="313"/>
      <c r="D458" s="313"/>
      <c r="E458" s="313"/>
      <c r="F458" s="313"/>
      <c r="G458" s="313"/>
      <c r="H458" s="313"/>
      <c r="I458" s="313"/>
      <c r="J458" s="313"/>
      <c r="K458" s="402"/>
      <c r="L458" s="313"/>
    </row>
    <row r="459" spans="1:12" ht="15" customHeight="1">
      <c r="A459" s="313"/>
      <c r="B459" s="314"/>
      <c r="C459" s="313"/>
      <c r="D459" s="313"/>
      <c r="E459" s="313"/>
      <c r="F459" s="313"/>
      <c r="G459" s="313"/>
      <c r="H459" s="313"/>
      <c r="I459" s="313"/>
      <c r="J459" s="313"/>
      <c r="K459" s="402"/>
      <c r="L459" s="313"/>
    </row>
    <row r="460" spans="1:12" ht="15" customHeight="1">
      <c r="A460" s="313"/>
      <c r="B460" s="314"/>
      <c r="C460" s="313"/>
      <c r="D460" s="313"/>
      <c r="E460" s="313"/>
      <c r="F460" s="313"/>
      <c r="G460" s="313"/>
      <c r="H460" s="313"/>
      <c r="I460" s="313"/>
      <c r="J460" s="313"/>
      <c r="K460" s="402"/>
      <c r="L460" s="313"/>
    </row>
    <row r="461" spans="1:12" ht="15" customHeight="1">
      <c r="A461" s="313"/>
      <c r="B461" s="314"/>
      <c r="C461" s="313"/>
      <c r="D461" s="313"/>
      <c r="E461" s="313"/>
      <c r="F461" s="313"/>
      <c r="G461" s="313"/>
      <c r="H461" s="313"/>
      <c r="I461" s="313"/>
      <c r="J461" s="313"/>
      <c r="K461" s="402"/>
      <c r="L461" s="313"/>
    </row>
    <row r="462" spans="1:12" ht="15" customHeight="1">
      <c r="A462" s="313"/>
      <c r="B462" s="314"/>
      <c r="C462" s="313"/>
      <c r="D462" s="313"/>
      <c r="E462" s="313"/>
      <c r="F462" s="313"/>
      <c r="G462" s="313"/>
      <c r="H462" s="313"/>
      <c r="I462" s="313"/>
      <c r="J462" s="313"/>
      <c r="K462" s="402"/>
      <c r="L462" s="313"/>
    </row>
    <row r="463" spans="1:12" ht="15" customHeight="1">
      <c r="A463" s="313"/>
      <c r="B463" s="314"/>
      <c r="C463" s="313"/>
      <c r="D463" s="313"/>
      <c r="E463" s="313"/>
      <c r="F463" s="313"/>
      <c r="G463" s="313"/>
      <c r="H463" s="313"/>
      <c r="I463" s="313"/>
      <c r="J463" s="313"/>
      <c r="K463" s="402"/>
      <c r="L463" s="313"/>
    </row>
    <row r="464" spans="1:12" ht="15" customHeight="1">
      <c r="A464" s="313"/>
      <c r="B464" s="314"/>
      <c r="C464" s="313"/>
      <c r="D464" s="313"/>
      <c r="E464" s="313"/>
      <c r="F464" s="313"/>
      <c r="G464" s="313"/>
      <c r="H464" s="313"/>
      <c r="I464" s="313"/>
      <c r="J464" s="313"/>
      <c r="K464" s="402"/>
      <c r="L464" s="313"/>
    </row>
    <row r="465" spans="1:12" ht="15" customHeight="1">
      <c r="A465" s="313"/>
      <c r="B465" s="314"/>
      <c r="C465" s="313"/>
      <c r="D465" s="313"/>
      <c r="E465" s="313"/>
      <c r="F465" s="313"/>
      <c r="G465" s="313"/>
      <c r="H465" s="313"/>
      <c r="I465" s="313"/>
      <c r="J465" s="313"/>
      <c r="K465" s="402"/>
      <c r="L465" s="313"/>
    </row>
    <row r="466" spans="1:12" ht="15" customHeight="1">
      <c r="A466" s="313"/>
      <c r="B466" s="314"/>
      <c r="C466" s="313"/>
      <c r="D466" s="313"/>
      <c r="E466" s="313"/>
      <c r="F466" s="313"/>
      <c r="G466" s="313"/>
      <c r="H466" s="313"/>
      <c r="I466" s="313"/>
      <c r="J466" s="313"/>
      <c r="K466" s="402"/>
      <c r="L466" s="313"/>
    </row>
    <row r="467" spans="1:12" ht="15" customHeight="1">
      <c r="A467" s="313"/>
      <c r="B467" s="314"/>
      <c r="C467" s="313"/>
      <c r="D467" s="313"/>
      <c r="E467" s="313"/>
      <c r="F467" s="313"/>
      <c r="G467" s="313"/>
      <c r="H467" s="313"/>
      <c r="I467" s="313"/>
      <c r="J467" s="313"/>
      <c r="K467" s="402"/>
      <c r="L467" s="313"/>
    </row>
    <row r="468" spans="1:12" ht="15" customHeight="1">
      <c r="A468" s="313"/>
      <c r="B468" s="314"/>
      <c r="C468" s="313"/>
      <c r="D468" s="313"/>
      <c r="E468" s="313"/>
      <c r="F468" s="313"/>
      <c r="G468" s="313"/>
      <c r="H468" s="313"/>
      <c r="I468" s="313"/>
      <c r="J468" s="313"/>
      <c r="K468" s="402"/>
      <c r="L468" s="313"/>
    </row>
    <row r="469" spans="1:12" ht="15" customHeight="1">
      <c r="A469" s="313"/>
      <c r="B469" s="314"/>
      <c r="C469" s="313"/>
      <c r="D469" s="313"/>
      <c r="E469" s="313"/>
      <c r="F469" s="313"/>
      <c r="G469" s="313"/>
      <c r="H469" s="313"/>
      <c r="I469" s="313"/>
      <c r="J469" s="313"/>
      <c r="K469" s="402"/>
      <c r="L469" s="313"/>
    </row>
    <row r="470" spans="1:12" ht="15" customHeight="1">
      <c r="A470" s="313"/>
      <c r="B470" s="314"/>
      <c r="C470" s="313"/>
      <c r="D470" s="313"/>
      <c r="E470" s="313"/>
      <c r="F470" s="313"/>
      <c r="G470" s="313"/>
      <c r="H470" s="313"/>
      <c r="I470" s="313"/>
      <c r="J470" s="313"/>
      <c r="K470" s="402"/>
      <c r="L470" s="313"/>
    </row>
    <row r="471" spans="1:12" ht="15" customHeight="1">
      <c r="A471" s="313"/>
      <c r="B471" s="314"/>
      <c r="C471" s="313"/>
      <c r="D471" s="313"/>
      <c r="E471" s="313"/>
      <c r="F471" s="313"/>
      <c r="G471" s="313"/>
      <c r="H471" s="313"/>
      <c r="I471" s="313"/>
      <c r="J471" s="313"/>
      <c r="K471" s="402"/>
      <c r="L471" s="313"/>
    </row>
    <row r="472" spans="1:12" ht="15" customHeight="1">
      <c r="A472" s="313"/>
      <c r="B472" s="314"/>
      <c r="C472" s="313"/>
      <c r="D472" s="313"/>
      <c r="E472" s="313"/>
      <c r="F472" s="313"/>
      <c r="G472" s="313"/>
      <c r="H472" s="313"/>
      <c r="I472" s="313"/>
      <c r="J472" s="313"/>
      <c r="K472" s="402"/>
      <c r="L472" s="313"/>
    </row>
    <row r="473" spans="1:12" ht="15" customHeight="1">
      <c r="A473" s="313"/>
      <c r="B473" s="314"/>
      <c r="C473" s="313"/>
      <c r="D473" s="313"/>
      <c r="E473" s="313"/>
      <c r="F473" s="313"/>
      <c r="G473" s="313"/>
      <c r="H473" s="313"/>
      <c r="I473" s="313"/>
      <c r="J473" s="313"/>
      <c r="K473" s="402"/>
      <c r="L473" s="313"/>
    </row>
    <row r="474" spans="1:12" ht="15" customHeight="1">
      <c r="A474" s="313"/>
      <c r="B474" s="314"/>
      <c r="C474" s="313"/>
      <c r="D474" s="313"/>
      <c r="E474" s="313"/>
      <c r="F474" s="313"/>
      <c r="G474" s="313"/>
      <c r="H474" s="313"/>
      <c r="I474" s="313"/>
      <c r="J474" s="313"/>
      <c r="K474" s="402"/>
      <c r="L474" s="313"/>
    </row>
    <row r="475" spans="1:12" ht="15" customHeight="1">
      <c r="A475" s="313"/>
      <c r="B475" s="314"/>
      <c r="C475" s="313"/>
      <c r="D475" s="313"/>
      <c r="E475" s="313"/>
      <c r="F475" s="313"/>
      <c r="G475" s="313"/>
      <c r="H475" s="313"/>
      <c r="I475" s="313"/>
      <c r="J475" s="313"/>
      <c r="K475" s="402"/>
      <c r="L475" s="313"/>
    </row>
    <row r="476" spans="1:12" ht="15" customHeight="1">
      <c r="A476" s="313"/>
      <c r="B476" s="314"/>
      <c r="C476" s="313"/>
      <c r="D476" s="313"/>
      <c r="E476" s="313"/>
      <c r="F476" s="313"/>
      <c r="G476" s="313"/>
      <c r="H476" s="313"/>
      <c r="I476" s="313"/>
      <c r="J476" s="313"/>
      <c r="K476" s="402"/>
      <c r="L476" s="313"/>
    </row>
    <row r="477" spans="1:12" ht="15" customHeight="1">
      <c r="A477" s="313"/>
      <c r="B477" s="314"/>
      <c r="C477" s="313"/>
      <c r="D477" s="313"/>
      <c r="E477" s="313"/>
      <c r="F477" s="313"/>
      <c r="G477" s="313"/>
      <c r="H477" s="313"/>
      <c r="I477" s="313"/>
      <c r="J477" s="313"/>
      <c r="K477" s="402"/>
      <c r="L477" s="313"/>
    </row>
    <row r="478" spans="1:12" ht="15" customHeight="1">
      <c r="A478" s="313"/>
      <c r="B478" s="314"/>
      <c r="C478" s="313"/>
      <c r="D478" s="313"/>
      <c r="E478" s="313"/>
      <c r="F478" s="313"/>
      <c r="G478" s="313"/>
      <c r="H478" s="313"/>
      <c r="I478" s="313"/>
      <c r="J478" s="313"/>
      <c r="K478" s="402"/>
      <c r="L478" s="313"/>
    </row>
    <row r="479" spans="1:12" ht="15" customHeight="1">
      <c r="A479" s="313"/>
      <c r="B479" s="314"/>
      <c r="C479" s="313"/>
      <c r="D479" s="313"/>
      <c r="E479" s="313"/>
      <c r="F479" s="313"/>
      <c r="G479" s="313"/>
      <c r="H479" s="313"/>
      <c r="I479" s="313"/>
      <c r="J479" s="313"/>
      <c r="K479" s="402"/>
      <c r="L479" s="313"/>
    </row>
    <row r="480" spans="1:12" ht="15" customHeight="1">
      <c r="A480" s="313"/>
      <c r="B480" s="314"/>
      <c r="C480" s="313"/>
      <c r="D480" s="313"/>
      <c r="E480" s="313"/>
      <c r="F480" s="313"/>
      <c r="G480" s="313"/>
      <c r="H480" s="313"/>
      <c r="I480" s="313"/>
      <c r="J480" s="313"/>
      <c r="K480" s="402"/>
      <c r="L480" s="313"/>
    </row>
    <row r="481" spans="1:12" ht="15" customHeight="1">
      <c r="A481" s="313"/>
      <c r="B481" s="314"/>
      <c r="C481" s="313"/>
      <c r="D481" s="313"/>
      <c r="E481" s="313"/>
      <c r="F481" s="313"/>
      <c r="G481" s="313"/>
      <c r="H481" s="313"/>
      <c r="I481" s="313"/>
      <c r="J481" s="313"/>
      <c r="K481" s="402"/>
      <c r="L481" s="313"/>
    </row>
    <row r="482" spans="1:12" ht="15" customHeight="1">
      <c r="A482" s="313"/>
      <c r="B482" s="314"/>
      <c r="C482" s="313"/>
      <c r="D482" s="313"/>
      <c r="E482" s="313"/>
      <c r="F482" s="313"/>
      <c r="G482" s="313"/>
      <c r="H482" s="313"/>
      <c r="I482" s="313"/>
      <c r="J482" s="313"/>
      <c r="K482" s="402"/>
      <c r="L482" s="313"/>
    </row>
    <row r="483" spans="1:12" ht="15" customHeight="1">
      <c r="A483" s="313"/>
      <c r="B483" s="314"/>
      <c r="C483" s="313"/>
      <c r="D483" s="313"/>
      <c r="E483" s="313"/>
      <c r="F483" s="313"/>
      <c r="G483" s="313"/>
      <c r="H483" s="313"/>
      <c r="I483" s="313"/>
      <c r="J483" s="313"/>
      <c r="K483" s="402"/>
      <c r="L483" s="313"/>
    </row>
    <row r="484" spans="1:12" ht="15" customHeight="1">
      <c r="A484" s="313"/>
      <c r="B484" s="314"/>
      <c r="C484" s="313"/>
      <c r="D484" s="313"/>
      <c r="E484" s="313"/>
      <c r="F484" s="313"/>
      <c r="G484" s="313"/>
      <c r="H484" s="313"/>
      <c r="I484" s="313"/>
      <c r="J484" s="313"/>
      <c r="K484" s="402"/>
      <c r="L484" s="313"/>
    </row>
    <row r="485" spans="1:12" ht="15" customHeight="1">
      <c r="A485" s="313"/>
      <c r="B485" s="314"/>
      <c r="C485" s="313"/>
      <c r="D485" s="313"/>
      <c r="E485" s="313"/>
      <c r="F485" s="313"/>
      <c r="G485" s="313"/>
      <c r="H485" s="313"/>
      <c r="I485" s="313"/>
      <c r="J485" s="313"/>
      <c r="K485" s="402"/>
      <c r="L485" s="313"/>
    </row>
    <row r="486" spans="1:12" ht="15" customHeight="1">
      <c r="A486" s="313"/>
      <c r="B486" s="314"/>
      <c r="C486" s="313"/>
      <c r="D486" s="313"/>
      <c r="E486" s="313"/>
      <c r="F486" s="313"/>
      <c r="G486" s="313"/>
      <c r="H486" s="313"/>
      <c r="I486" s="313"/>
      <c r="J486" s="313"/>
      <c r="K486" s="402"/>
      <c r="L486" s="313"/>
    </row>
    <row r="487" spans="1:12" ht="15" customHeight="1">
      <c r="A487" s="313"/>
      <c r="B487" s="314"/>
      <c r="C487" s="313"/>
      <c r="D487" s="313"/>
      <c r="E487" s="313"/>
      <c r="F487" s="313"/>
      <c r="G487" s="313"/>
      <c r="H487" s="313"/>
      <c r="I487" s="313"/>
      <c r="J487" s="313"/>
      <c r="K487" s="402"/>
      <c r="L487" s="313"/>
    </row>
    <row r="488" spans="1:12" ht="15" customHeight="1">
      <c r="A488" s="313"/>
      <c r="B488" s="314"/>
      <c r="C488" s="313"/>
      <c r="D488" s="313"/>
      <c r="E488" s="313"/>
      <c r="F488" s="313"/>
      <c r="G488" s="313"/>
      <c r="H488" s="313"/>
      <c r="I488" s="313"/>
      <c r="J488" s="313"/>
      <c r="K488" s="402"/>
      <c r="L488" s="313"/>
    </row>
    <row r="489" spans="1:12" ht="15" customHeight="1">
      <c r="A489" s="313"/>
      <c r="B489" s="314"/>
      <c r="C489" s="313"/>
      <c r="D489" s="313"/>
      <c r="E489" s="313"/>
      <c r="F489" s="313"/>
      <c r="G489" s="313"/>
      <c r="H489" s="313"/>
      <c r="I489" s="313"/>
      <c r="J489" s="313"/>
      <c r="K489" s="402"/>
      <c r="L489" s="313"/>
    </row>
    <row r="490" spans="1:12" ht="15" customHeight="1">
      <c r="A490" s="313"/>
      <c r="B490" s="314"/>
      <c r="C490" s="313"/>
      <c r="D490" s="313"/>
      <c r="E490" s="313"/>
      <c r="F490" s="313"/>
      <c r="G490" s="313"/>
      <c r="H490" s="313"/>
      <c r="I490" s="313"/>
      <c r="J490" s="313"/>
      <c r="K490" s="402"/>
      <c r="L490" s="313"/>
    </row>
    <row r="491" spans="1:12" ht="15" customHeight="1">
      <c r="A491" s="313"/>
      <c r="B491" s="314"/>
      <c r="C491" s="313"/>
      <c r="D491" s="313"/>
      <c r="E491" s="313"/>
      <c r="F491" s="313"/>
      <c r="G491" s="313"/>
      <c r="H491" s="313"/>
      <c r="I491" s="313"/>
      <c r="J491" s="313"/>
      <c r="K491" s="402"/>
      <c r="L491" s="313"/>
    </row>
    <row r="492" spans="1:12" ht="15" customHeight="1">
      <c r="A492" s="313"/>
      <c r="B492" s="314"/>
      <c r="C492" s="313"/>
      <c r="D492" s="313"/>
      <c r="E492" s="313"/>
      <c r="F492" s="313"/>
      <c r="G492" s="313"/>
      <c r="H492" s="313"/>
      <c r="I492" s="313"/>
      <c r="J492" s="313"/>
      <c r="K492" s="402"/>
      <c r="L492" s="313"/>
    </row>
    <row r="493" spans="1:12" ht="15" customHeight="1">
      <c r="A493" s="313"/>
      <c r="B493" s="314"/>
      <c r="C493" s="313"/>
      <c r="D493" s="313"/>
      <c r="E493" s="313"/>
      <c r="F493" s="313"/>
      <c r="G493" s="313"/>
      <c r="H493" s="313"/>
      <c r="I493" s="313"/>
      <c r="J493" s="313"/>
      <c r="K493" s="402"/>
      <c r="L493" s="313"/>
    </row>
    <row r="494" spans="1:12" ht="15" customHeight="1">
      <c r="A494" s="313"/>
      <c r="B494" s="314"/>
      <c r="C494" s="313"/>
      <c r="D494" s="313"/>
      <c r="E494" s="313"/>
      <c r="F494" s="313"/>
      <c r="G494" s="313"/>
      <c r="H494" s="313"/>
      <c r="I494" s="313"/>
      <c r="J494" s="313"/>
      <c r="K494" s="402"/>
      <c r="L494" s="313"/>
    </row>
    <row r="495" spans="1:12" ht="15" customHeight="1">
      <c r="A495" s="313"/>
      <c r="B495" s="314"/>
      <c r="C495" s="313"/>
      <c r="D495" s="313"/>
      <c r="E495" s="313"/>
      <c r="F495" s="313"/>
      <c r="G495" s="313"/>
      <c r="H495" s="313"/>
      <c r="I495" s="313"/>
      <c r="J495" s="313"/>
      <c r="K495" s="402"/>
      <c r="L495" s="313"/>
    </row>
    <row r="496" spans="1:12" ht="15" customHeight="1">
      <c r="A496" s="313"/>
      <c r="B496" s="314"/>
      <c r="C496" s="313"/>
      <c r="D496" s="313"/>
      <c r="E496" s="313"/>
      <c r="F496" s="313"/>
      <c r="G496" s="313"/>
      <c r="H496" s="313"/>
      <c r="I496" s="313"/>
      <c r="J496" s="313"/>
      <c r="K496" s="402"/>
      <c r="L496" s="313"/>
    </row>
    <row r="497" spans="1:12" ht="15" customHeight="1">
      <c r="A497" s="313"/>
      <c r="B497" s="314"/>
      <c r="C497" s="313"/>
      <c r="D497" s="313"/>
      <c r="E497" s="313"/>
      <c r="F497" s="313"/>
      <c r="G497" s="313"/>
      <c r="H497" s="313"/>
      <c r="I497" s="313"/>
      <c r="J497" s="313"/>
      <c r="K497" s="402"/>
      <c r="L497" s="313"/>
    </row>
    <row r="498" spans="1:12" ht="15" customHeight="1">
      <c r="A498" s="313"/>
      <c r="B498" s="314"/>
      <c r="C498" s="313"/>
      <c r="D498" s="313"/>
      <c r="E498" s="313"/>
      <c r="F498" s="313"/>
      <c r="G498" s="313"/>
      <c r="H498" s="313"/>
      <c r="I498" s="313"/>
      <c r="J498" s="313"/>
      <c r="K498" s="402"/>
      <c r="L498" s="313"/>
    </row>
    <row r="499" spans="1:12" ht="15" customHeight="1">
      <c r="A499" s="313"/>
      <c r="B499" s="314"/>
      <c r="C499" s="313"/>
      <c r="D499" s="313"/>
      <c r="E499" s="313"/>
      <c r="F499" s="313"/>
      <c r="G499" s="313"/>
      <c r="H499" s="313"/>
      <c r="I499" s="313"/>
      <c r="J499" s="313"/>
      <c r="K499" s="402"/>
      <c r="L499" s="313"/>
    </row>
    <row r="500" spans="1:12" ht="15" customHeight="1">
      <c r="A500" s="313"/>
      <c r="B500" s="314"/>
      <c r="C500" s="313"/>
      <c r="D500" s="313"/>
      <c r="E500" s="313"/>
      <c r="F500" s="313"/>
      <c r="G500" s="313"/>
      <c r="H500" s="313"/>
      <c r="I500" s="313"/>
      <c r="J500" s="313"/>
      <c r="K500" s="402"/>
      <c r="L500" s="313"/>
    </row>
    <row r="501" spans="1:12" ht="15" customHeight="1">
      <c r="A501" s="313"/>
      <c r="B501" s="314"/>
      <c r="C501" s="313"/>
      <c r="D501" s="313"/>
      <c r="E501" s="313"/>
      <c r="F501" s="313"/>
      <c r="G501" s="313"/>
      <c r="H501" s="313"/>
      <c r="I501" s="313"/>
      <c r="J501" s="313"/>
      <c r="K501" s="402"/>
      <c r="L501" s="313"/>
    </row>
    <row r="502" spans="1:12" ht="15" customHeight="1">
      <c r="A502" s="313"/>
      <c r="B502" s="314"/>
      <c r="C502" s="313"/>
      <c r="D502" s="313"/>
      <c r="E502" s="313"/>
      <c r="F502" s="313"/>
      <c r="G502" s="313"/>
      <c r="H502" s="313"/>
      <c r="I502" s="313"/>
      <c r="J502" s="313"/>
      <c r="K502" s="402"/>
      <c r="L502" s="313"/>
    </row>
    <row r="503" spans="1:12" ht="15" customHeight="1">
      <c r="A503" s="313"/>
      <c r="B503" s="314"/>
      <c r="C503" s="313"/>
      <c r="D503" s="313"/>
      <c r="E503" s="313"/>
      <c r="F503" s="313"/>
      <c r="G503" s="313"/>
      <c r="H503" s="313"/>
      <c r="I503" s="313"/>
      <c r="J503" s="313"/>
      <c r="K503" s="402"/>
      <c r="L503" s="313"/>
    </row>
    <row r="504" spans="1:12" ht="15" customHeight="1">
      <c r="A504" s="313"/>
      <c r="B504" s="314"/>
      <c r="C504" s="313"/>
      <c r="D504" s="313"/>
      <c r="E504" s="313"/>
      <c r="F504" s="313"/>
      <c r="G504" s="313"/>
      <c r="H504" s="313"/>
      <c r="I504" s="313"/>
      <c r="J504" s="313"/>
      <c r="K504" s="402"/>
      <c r="L504" s="313"/>
    </row>
    <row r="505" spans="1:12" ht="15" customHeight="1">
      <c r="A505" s="313"/>
      <c r="B505" s="314"/>
      <c r="C505" s="313"/>
      <c r="D505" s="313"/>
      <c r="E505" s="313"/>
      <c r="F505" s="313"/>
      <c r="G505" s="313"/>
      <c r="H505" s="313"/>
      <c r="I505" s="313"/>
      <c r="J505" s="313"/>
      <c r="K505" s="402"/>
      <c r="L505" s="313"/>
    </row>
    <row r="506" spans="1:12" ht="15" customHeight="1">
      <c r="A506" s="313"/>
      <c r="B506" s="314"/>
      <c r="C506" s="313"/>
      <c r="D506" s="313"/>
      <c r="E506" s="313"/>
      <c r="F506" s="313"/>
      <c r="G506" s="313"/>
      <c r="H506" s="313"/>
      <c r="I506" s="313"/>
      <c r="J506" s="313"/>
      <c r="K506" s="402"/>
      <c r="L506" s="313"/>
    </row>
    <row r="507" spans="1:12" ht="15" customHeight="1">
      <c r="A507" s="313"/>
      <c r="B507" s="314"/>
      <c r="C507" s="313"/>
      <c r="D507" s="313"/>
      <c r="E507" s="313"/>
      <c r="F507" s="313"/>
      <c r="G507" s="313"/>
      <c r="H507" s="313"/>
      <c r="I507" s="313"/>
      <c r="J507" s="313"/>
      <c r="K507" s="402"/>
      <c r="L507" s="313"/>
    </row>
    <row r="508" spans="1:12" ht="15" customHeight="1">
      <c r="A508" s="313"/>
      <c r="B508" s="314"/>
      <c r="C508" s="313"/>
      <c r="D508" s="313"/>
      <c r="E508" s="313"/>
      <c r="F508" s="313"/>
      <c r="G508" s="313"/>
      <c r="H508" s="313"/>
      <c r="I508" s="313"/>
      <c r="J508" s="313"/>
      <c r="K508" s="402"/>
      <c r="L508" s="313"/>
    </row>
    <row r="509" spans="1:12" ht="15" customHeight="1">
      <c r="A509" s="313"/>
      <c r="B509" s="314"/>
      <c r="C509" s="313"/>
      <c r="D509" s="313"/>
      <c r="E509" s="313"/>
      <c r="F509" s="313"/>
      <c r="G509" s="313"/>
      <c r="H509" s="313"/>
      <c r="I509" s="313"/>
      <c r="J509" s="313"/>
      <c r="K509" s="402"/>
      <c r="L509" s="313"/>
    </row>
    <row r="510" spans="1:12" ht="15" customHeight="1">
      <c r="A510" s="313"/>
      <c r="B510" s="314"/>
      <c r="C510" s="313"/>
      <c r="D510" s="313"/>
      <c r="E510" s="313"/>
      <c r="F510" s="313"/>
      <c r="G510" s="313"/>
      <c r="H510" s="313"/>
      <c r="I510" s="313"/>
      <c r="J510" s="313"/>
      <c r="K510" s="402"/>
      <c r="L510" s="313"/>
    </row>
    <row r="511" spans="1:12" ht="15" customHeight="1">
      <c r="A511" s="313"/>
      <c r="B511" s="314"/>
      <c r="C511" s="313"/>
      <c r="D511" s="313"/>
      <c r="E511" s="313"/>
      <c r="F511" s="313"/>
      <c r="G511" s="313"/>
      <c r="H511" s="313"/>
      <c r="I511" s="313"/>
      <c r="J511" s="313"/>
      <c r="K511" s="402"/>
      <c r="L511" s="313"/>
    </row>
    <row r="512" spans="1:12" ht="15" customHeight="1">
      <c r="A512" s="313"/>
      <c r="B512" s="314"/>
      <c r="C512" s="313"/>
      <c r="D512" s="313"/>
      <c r="E512" s="313"/>
      <c r="F512" s="313"/>
      <c r="G512" s="313"/>
      <c r="H512" s="313"/>
      <c r="I512" s="313"/>
      <c r="J512" s="313"/>
      <c r="K512" s="402"/>
      <c r="L512" s="313"/>
    </row>
    <row r="513" spans="1:12" ht="15" customHeight="1">
      <c r="A513" s="313"/>
      <c r="B513" s="314"/>
      <c r="C513" s="313"/>
      <c r="D513" s="313"/>
      <c r="E513" s="313"/>
      <c r="F513" s="313"/>
      <c r="G513" s="313"/>
      <c r="H513" s="313"/>
      <c r="I513" s="313"/>
      <c r="J513" s="313"/>
      <c r="K513" s="402"/>
      <c r="L513" s="313"/>
    </row>
    <row r="514" spans="1:12" ht="15" customHeight="1">
      <c r="A514" s="313"/>
      <c r="B514" s="314"/>
      <c r="C514" s="313"/>
      <c r="D514" s="313"/>
      <c r="E514" s="313"/>
      <c r="F514" s="313"/>
      <c r="G514" s="313"/>
      <c r="H514" s="313"/>
      <c r="I514" s="313"/>
      <c r="J514" s="313"/>
      <c r="K514" s="402"/>
      <c r="L514" s="313"/>
    </row>
    <row r="515" spans="1:12" ht="15" customHeight="1">
      <c r="A515" s="313"/>
      <c r="B515" s="314"/>
      <c r="C515" s="313"/>
      <c r="D515" s="313"/>
      <c r="E515" s="313"/>
      <c r="F515" s="313"/>
      <c r="G515" s="313"/>
      <c r="H515" s="313"/>
      <c r="I515" s="313"/>
      <c r="J515" s="313"/>
      <c r="K515" s="402"/>
      <c r="L515" s="313"/>
    </row>
    <row r="516" spans="1:12" ht="15" customHeight="1">
      <c r="A516" s="313"/>
      <c r="B516" s="314"/>
      <c r="C516" s="313"/>
      <c r="D516" s="313"/>
      <c r="E516" s="313"/>
      <c r="F516" s="313"/>
      <c r="G516" s="313"/>
      <c r="H516" s="313"/>
      <c r="I516" s="313"/>
      <c r="J516" s="313"/>
      <c r="K516" s="402"/>
      <c r="L516" s="313"/>
    </row>
    <row r="517" spans="1:12" ht="15" customHeight="1">
      <c r="A517" s="313"/>
      <c r="B517" s="314"/>
      <c r="C517" s="313"/>
      <c r="D517" s="313"/>
      <c r="E517" s="313"/>
      <c r="F517" s="313"/>
      <c r="G517" s="313"/>
      <c r="H517" s="313"/>
      <c r="I517" s="313"/>
      <c r="J517" s="313"/>
      <c r="K517" s="402"/>
      <c r="L517" s="313"/>
    </row>
    <row r="518" spans="1:12" ht="15" customHeight="1">
      <c r="A518" s="313"/>
      <c r="B518" s="314"/>
      <c r="C518" s="313"/>
      <c r="D518" s="313"/>
      <c r="E518" s="313"/>
      <c r="F518" s="313"/>
      <c r="G518" s="313"/>
      <c r="H518" s="313"/>
      <c r="I518" s="313"/>
      <c r="J518" s="313"/>
      <c r="K518" s="402"/>
      <c r="L518" s="313"/>
    </row>
    <row r="519" spans="1:12" ht="15" customHeight="1">
      <c r="A519" s="313"/>
      <c r="B519" s="314"/>
      <c r="C519" s="313"/>
      <c r="D519" s="313"/>
      <c r="E519" s="313"/>
      <c r="F519" s="313"/>
      <c r="G519" s="313"/>
      <c r="H519" s="313"/>
      <c r="I519" s="313"/>
      <c r="J519" s="313"/>
      <c r="K519" s="402"/>
      <c r="L519" s="313"/>
    </row>
    <row r="520" spans="1:12" ht="15" customHeight="1">
      <c r="A520" s="313"/>
      <c r="B520" s="314"/>
      <c r="C520" s="313"/>
      <c r="D520" s="313"/>
      <c r="E520" s="313"/>
      <c r="F520" s="313"/>
      <c r="G520" s="313"/>
      <c r="H520" s="313"/>
      <c r="I520" s="313"/>
      <c r="J520" s="313"/>
      <c r="K520" s="402"/>
      <c r="L520" s="313"/>
    </row>
    <row r="521" spans="1:12" ht="15" customHeight="1">
      <c r="A521" s="313"/>
      <c r="B521" s="314"/>
      <c r="C521" s="313"/>
      <c r="D521" s="313"/>
      <c r="E521" s="313"/>
      <c r="F521" s="313"/>
      <c r="G521" s="313"/>
      <c r="H521" s="313"/>
      <c r="I521" s="313"/>
      <c r="J521" s="313"/>
      <c r="K521" s="402"/>
      <c r="L521" s="313"/>
    </row>
    <row r="522" spans="1:12" ht="15" customHeight="1">
      <c r="A522" s="313"/>
      <c r="B522" s="314"/>
      <c r="C522" s="313"/>
      <c r="D522" s="313"/>
      <c r="E522" s="313"/>
      <c r="F522" s="313"/>
      <c r="G522" s="313"/>
      <c r="H522" s="313"/>
      <c r="I522" s="313"/>
      <c r="J522" s="313"/>
      <c r="K522" s="402"/>
      <c r="L522" s="313"/>
    </row>
    <row r="523" spans="1:12" ht="15" customHeight="1">
      <c r="A523" s="313"/>
      <c r="B523" s="314"/>
      <c r="C523" s="313"/>
      <c r="D523" s="313"/>
      <c r="E523" s="313"/>
      <c r="F523" s="313"/>
      <c r="G523" s="313"/>
      <c r="H523" s="313"/>
      <c r="I523" s="313"/>
      <c r="J523" s="313"/>
      <c r="K523" s="402"/>
      <c r="L523" s="313"/>
    </row>
    <row r="524" spans="1:12" ht="15" customHeight="1">
      <c r="A524" s="313"/>
      <c r="B524" s="314"/>
      <c r="C524" s="313"/>
      <c r="D524" s="313"/>
      <c r="E524" s="313"/>
      <c r="F524" s="313"/>
      <c r="G524" s="313"/>
      <c r="H524" s="313"/>
      <c r="I524" s="313"/>
      <c r="J524" s="313"/>
      <c r="K524" s="402"/>
      <c r="L524" s="313"/>
    </row>
    <row r="525" spans="1:12" ht="15" customHeight="1">
      <c r="A525" s="313"/>
      <c r="B525" s="314"/>
      <c r="C525" s="313"/>
      <c r="D525" s="313"/>
      <c r="E525" s="313"/>
      <c r="F525" s="313"/>
      <c r="G525" s="313"/>
      <c r="H525" s="313"/>
      <c r="I525" s="313"/>
      <c r="J525" s="313"/>
      <c r="K525" s="402"/>
      <c r="L525" s="313"/>
    </row>
    <row r="526" spans="1:12" ht="15" customHeight="1">
      <c r="A526" s="313"/>
      <c r="B526" s="314"/>
      <c r="C526" s="313"/>
      <c r="D526" s="313"/>
      <c r="E526" s="313"/>
      <c r="F526" s="313"/>
      <c r="G526" s="313"/>
      <c r="H526" s="313"/>
      <c r="I526" s="313"/>
      <c r="J526" s="313"/>
      <c r="K526" s="402"/>
      <c r="L526" s="313"/>
    </row>
    <row r="527" spans="1:12" ht="15" customHeight="1">
      <c r="A527" s="313"/>
      <c r="B527" s="314"/>
      <c r="C527" s="313"/>
      <c r="D527" s="313"/>
      <c r="E527" s="313"/>
      <c r="F527" s="313"/>
      <c r="G527" s="313"/>
      <c r="H527" s="313"/>
      <c r="I527" s="313"/>
      <c r="J527" s="313"/>
      <c r="K527" s="402"/>
      <c r="L527" s="313"/>
    </row>
    <row r="528" spans="1:12" ht="15" customHeight="1">
      <c r="A528" s="313"/>
      <c r="B528" s="314"/>
      <c r="C528" s="313"/>
      <c r="D528" s="313"/>
      <c r="E528" s="313"/>
      <c r="F528" s="313"/>
      <c r="G528" s="313"/>
      <c r="H528" s="313"/>
      <c r="I528" s="313"/>
      <c r="J528" s="313"/>
      <c r="K528" s="402"/>
      <c r="L528" s="313"/>
    </row>
    <row r="529" spans="1:12" ht="15" customHeight="1">
      <c r="A529" s="313"/>
      <c r="B529" s="314"/>
      <c r="C529" s="313"/>
      <c r="D529" s="313"/>
      <c r="E529" s="313"/>
      <c r="F529" s="313"/>
      <c r="G529" s="313"/>
      <c r="H529" s="313"/>
      <c r="I529" s="313"/>
      <c r="J529" s="313"/>
      <c r="K529" s="402"/>
      <c r="L529" s="313"/>
    </row>
    <row r="530" spans="1:12" ht="15" customHeight="1">
      <c r="A530" s="313"/>
      <c r="B530" s="314"/>
      <c r="C530" s="313"/>
      <c r="D530" s="313"/>
      <c r="E530" s="313"/>
      <c r="F530" s="313"/>
      <c r="G530" s="313"/>
      <c r="H530" s="313"/>
      <c r="I530" s="313"/>
      <c r="J530" s="313"/>
      <c r="K530" s="402"/>
      <c r="L530" s="313"/>
    </row>
    <row r="531" spans="1:12" ht="15" customHeight="1">
      <c r="A531" s="313"/>
      <c r="B531" s="314"/>
      <c r="C531" s="313"/>
      <c r="D531" s="313"/>
      <c r="E531" s="313"/>
      <c r="F531" s="313"/>
      <c r="G531" s="313"/>
      <c r="H531" s="313"/>
      <c r="I531" s="313"/>
      <c r="J531" s="313"/>
      <c r="K531" s="402"/>
      <c r="L531" s="313"/>
    </row>
    <row r="532" spans="1:12" ht="15" customHeight="1">
      <c r="A532" s="313"/>
      <c r="B532" s="314"/>
      <c r="C532" s="313"/>
      <c r="D532" s="313"/>
      <c r="E532" s="313"/>
      <c r="F532" s="313"/>
      <c r="G532" s="313"/>
      <c r="H532" s="313"/>
      <c r="I532" s="313"/>
      <c r="J532" s="313"/>
      <c r="K532" s="402"/>
      <c r="L532" s="313"/>
    </row>
    <row r="533" spans="1:12" ht="15" customHeight="1">
      <c r="A533" s="313"/>
      <c r="B533" s="314"/>
      <c r="C533" s="313"/>
      <c r="D533" s="313"/>
      <c r="E533" s="313"/>
      <c r="F533" s="313"/>
      <c r="G533" s="313"/>
      <c r="H533" s="313"/>
      <c r="I533" s="313"/>
      <c r="J533" s="313"/>
      <c r="K533" s="402"/>
      <c r="L533" s="313"/>
    </row>
    <row r="534" spans="1:12" ht="15" customHeight="1">
      <c r="A534" s="313"/>
      <c r="B534" s="314"/>
      <c r="C534" s="313"/>
      <c r="D534" s="313"/>
      <c r="E534" s="313"/>
      <c r="F534" s="313"/>
      <c r="G534" s="313"/>
      <c r="H534" s="313"/>
      <c r="I534" s="313"/>
      <c r="J534" s="313"/>
      <c r="K534" s="402"/>
      <c r="L534" s="313"/>
    </row>
    <row r="535" spans="1:12" ht="15" customHeight="1">
      <c r="A535" s="313"/>
      <c r="B535" s="314"/>
      <c r="C535" s="313"/>
      <c r="D535" s="313"/>
      <c r="E535" s="313"/>
      <c r="F535" s="313"/>
      <c r="G535" s="313"/>
      <c r="H535" s="313"/>
      <c r="I535" s="313"/>
      <c r="J535" s="313"/>
      <c r="K535" s="402"/>
      <c r="L535" s="313"/>
    </row>
    <row r="536" spans="1:12" ht="15" customHeight="1">
      <c r="A536" s="313"/>
      <c r="B536" s="314"/>
      <c r="C536" s="313"/>
      <c r="D536" s="313"/>
      <c r="E536" s="313"/>
      <c r="F536" s="313"/>
      <c r="G536" s="313"/>
      <c r="H536" s="313"/>
      <c r="I536" s="313"/>
      <c r="J536" s="313"/>
      <c r="K536" s="402"/>
      <c r="L536" s="313"/>
    </row>
    <row r="537" spans="1:12" ht="15" customHeight="1">
      <c r="A537" s="313"/>
      <c r="B537" s="314"/>
      <c r="C537" s="313"/>
      <c r="D537" s="313"/>
      <c r="E537" s="313"/>
      <c r="F537" s="313"/>
      <c r="G537" s="313"/>
      <c r="H537" s="313"/>
      <c r="I537" s="313"/>
      <c r="J537" s="313"/>
      <c r="K537" s="402"/>
      <c r="L537" s="313"/>
    </row>
    <row r="538" spans="1:12" ht="15" customHeight="1">
      <c r="A538" s="313"/>
      <c r="B538" s="314"/>
      <c r="C538" s="313"/>
      <c r="D538" s="313"/>
      <c r="E538" s="313"/>
      <c r="F538" s="313"/>
      <c r="G538" s="313"/>
      <c r="H538" s="313"/>
      <c r="I538" s="313"/>
      <c r="J538" s="313"/>
      <c r="K538" s="402"/>
      <c r="L538" s="313"/>
    </row>
    <row r="539" spans="1:12" ht="15" customHeight="1">
      <c r="A539" s="313"/>
      <c r="B539" s="314"/>
      <c r="C539" s="313"/>
      <c r="D539" s="313"/>
      <c r="E539" s="313"/>
      <c r="F539" s="313"/>
      <c r="G539" s="313"/>
      <c r="H539" s="313"/>
      <c r="I539" s="313"/>
      <c r="J539" s="313"/>
      <c r="K539" s="402"/>
      <c r="L539" s="313"/>
    </row>
    <row r="540" spans="1:12" ht="15" customHeight="1">
      <c r="A540" s="313"/>
      <c r="B540" s="314"/>
      <c r="C540" s="313"/>
      <c r="D540" s="313"/>
      <c r="E540" s="313"/>
      <c r="F540" s="313"/>
      <c r="G540" s="313"/>
      <c r="H540" s="313"/>
      <c r="I540" s="313"/>
      <c r="J540" s="313"/>
      <c r="K540" s="402"/>
      <c r="L540" s="313"/>
    </row>
    <row r="541" spans="1:12" ht="15" customHeight="1">
      <c r="A541" s="313"/>
      <c r="B541" s="314"/>
      <c r="C541" s="313"/>
      <c r="D541" s="313"/>
      <c r="E541" s="313"/>
      <c r="F541" s="313"/>
      <c r="G541" s="313"/>
      <c r="H541" s="313"/>
      <c r="I541" s="313"/>
      <c r="J541" s="313"/>
      <c r="K541" s="402"/>
      <c r="L541" s="313"/>
    </row>
    <row r="542" spans="1:12" ht="15" customHeight="1">
      <c r="A542" s="313"/>
      <c r="B542" s="314"/>
      <c r="C542" s="313"/>
      <c r="D542" s="313"/>
      <c r="E542" s="313"/>
      <c r="F542" s="313"/>
      <c r="G542" s="313"/>
      <c r="H542" s="313"/>
      <c r="I542" s="313"/>
      <c r="J542" s="313"/>
      <c r="K542" s="402"/>
      <c r="L542" s="313"/>
    </row>
    <row r="543" spans="1:12" ht="15" customHeight="1">
      <c r="A543" s="313"/>
      <c r="B543" s="314"/>
      <c r="C543" s="313"/>
      <c r="D543" s="313"/>
      <c r="E543" s="313"/>
      <c r="F543" s="313"/>
      <c r="G543" s="313"/>
      <c r="H543" s="313"/>
      <c r="I543" s="313"/>
      <c r="J543" s="313"/>
      <c r="K543" s="402"/>
      <c r="L543" s="313"/>
    </row>
    <row r="544" spans="1:12" ht="15" customHeight="1">
      <c r="A544" s="313"/>
      <c r="B544" s="314"/>
      <c r="C544" s="313"/>
      <c r="D544" s="313"/>
      <c r="E544" s="313"/>
      <c r="F544" s="313"/>
      <c r="G544" s="313"/>
      <c r="H544" s="313"/>
      <c r="I544" s="313"/>
      <c r="J544" s="313"/>
      <c r="K544" s="402"/>
      <c r="L544" s="313"/>
    </row>
    <row r="545" spans="1:12" ht="15" customHeight="1">
      <c r="A545" s="313"/>
      <c r="B545" s="314"/>
      <c r="C545" s="313"/>
      <c r="D545" s="313"/>
      <c r="E545" s="313"/>
      <c r="F545" s="313"/>
      <c r="G545" s="313"/>
      <c r="H545" s="313"/>
      <c r="I545" s="313"/>
      <c r="J545" s="313"/>
      <c r="K545" s="402"/>
      <c r="L545" s="313"/>
    </row>
    <row r="546" spans="1:12" ht="15" customHeight="1">
      <c r="A546" s="313"/>
      <c r="B546" s="314"/>
      <c r="C546" s="313"/>
      <c r="D546" s="313"/>
      <c r="E546" s="313"/>
      <c r="F546" s="313"/>
      <c r="G546" s="313"/>
      <c r="H546" s="313"/>
      <c r="I546" s="313"/>
      <c r="J546" s="313"/>
      <c r="K546" s="402"/>
      <c r="L546" s="313"/>
    </row>
    <row r="547" spans="1:12" ht="15" customHeight="1">
      <c r="A547" s="313"/>
      <c r="B547" s="314"/>
      <c r="C547" s="313"/>
      <c r="D547" s="313"/>
      <c r="E547" s="313"/>
      <c r="F547" s="313"/>
      <c r="G547" s="313"/>
      <c r="H547" s="313"/>
      <c r="I547" s="313"/>
      <c r="J547" s="313"/>
      <c r="K547" s="402"/>
      <c r="L547" s="313"/>
    </row>
    <row r="548" spans="1:12" ht="15" customHeight="1">
      <c r="A548" s="313"/>
      <c r="B548" s="314"/>
      <c r="C548" s="313"/>
      <c r="D548" s="313"/>
      <c r="E548" s="313"/>
      <c r="F548" s="313"/>
      <c r="G548" s="313"/>
      <c r="H548" s="313"/>
      <c r="I548" s="313"/>
      <c r="J548" s="313"/>
      <c r="K548" s="402"/>
      <c r="L548" s="313"/>
    </row>
    <row r="549" spans="1:12" ht="15" customHeight="1">
      <c r="A549" s="313"/>
      <c r="B549" s="314"/>
      <c r="C549" s="313"/>
      <c r="D549" s="313"/>
      <c r="E549" s="313"/>
      <c r="F549" s="313"/>
      <c r="G549" s="313"/>
      <c r="H549" s="313"/>
      <c r="I549" s="313"/>
      <c r="J549" s="313"/>
      <c r="K549" s="402"/>
      <c r="L549" s="313"/>
    </row>
    <row r="550" spans="1:12" ht="15" customHeight="1">
      <c r="A550" s="313"/>
      <c r="B550" s="314"/>
      <c r="C550" s="313"/>
      <c r="D550" s="313"/>
      <c r="E550" s="313"/>
      <c r="F550" s="313"/>
      <c r="G550" s="313"/>
      <c r="H550" s="313"/>
      <c r="I550" s="313"/>
      <c r="J550" s="313"/>
      <c r="K550" s="402"/>
      <c r="L550" s="313"/>
    </row>
    <row r="551" spans="1:12" ht="15" customHeight="1">
      <c r="A551" s="313"/>
      <c r="B551" s="314"/>
      <c r="C551" s="313"/>
      <c r="D551" s="313"/>
      <c r="E551" s="313"/>
      <c r="F551" s="313"/>
      <c r="G551" s="313"/>
      <c r="H551" s="313"/>
      <c r="I551" s="313"/>
      <c r="J551" s="313"/>
      <c r="K551" s="402"/>
      <c r="L551" s="313"/>
    </row>
    <row r="552" spans="1:12" ht="15" customHeight="1">
      <c r="A552" s="313"/>
      <c r="B552" s="314"/>
      <c r="C552" s="313"/>
      <c r="D552" s="313"/>
      <c r="E552" s="313"/>
      <c r="F552" s="313"/>
      <c r="G552" s="313"/>
      <c r="H552" s="313"/>
      <c r="I552" s="313"/>
      <c r="J552" s="313"/>
      <c r="K552" s="402"/>
      <c r="L552" s="313"/>
    </row>
    <row r="553" spans="1:12" ht="15" customHeight="1">
      <c r="A553" s="313"/>
      <c r="B553" s="314"/>
      <c r="C553" s="313"/>
      <c r="D553" s="313"/>
      <c r="E553" s="313"/>
      <c r="F553" s="313"/>
      <c r="G553" s="313"/>
      <c r="H553" s="313"/>
      <c r="I553" s="313"/>
      <c r="J553" s="313"/>
      <c r="K553" s="402"/>
      <c r="L553" s="313"/>
    </row>
    <row r="554" spans="1:12" ht="15" customHeight="1">
      <c r="A554" s="313"/>
      <c r="B554" s="328"/>
      <c r="C554" s="439"/>
      <c r="D554" s="439"/>
      <c r="E554" s="313"/>
      <c r="F554" s="313"/>
      <c r="G554" s="313"/>
      <c r="H554" s="313"/>
      <c r="I554" s="313"/>
      <c r="J554" s="313"/>
      <c r="K554" s="402"/>
      <c r="L554" s="313"/>
    </row>
    <row r="555" spans="1:12" ht="15" customHeight="1">
      <c r="A555" s="313"/>
      <c r="B555" s="314"/>
      <c r="C555" s="313"/>
      <c r="D555" s="313"/>
      <c r="E555" s="313"/>
      <c r="F555" s="313"/>
      <c r="G555" s="313"/>
      <c r="H555" s="313"/>
      <c r="I555" s="313"/>
      <c r="J555" s="313"/>
      <c r="K555" s="402"/>
      <c r="L555" s="313"/>
    </row>
    <row r="556" spans="1:12" ht="15" customHeight="1">
      <c r="A556" s="313"/>
      <c r="B556" s="314"/>
      <c r="C556" s="313"/>
      <c r="D556" s="313"/>
      <c r="E556" s="313"/>
      <c r="F556" s="313"/>
      <c r="G556" s="313"/>
      <c r="H556" s="313"/>
      <c r="I556" s="313"/>
      <c r="J556" s="313"/>
      <c r="K556" s="402"/>
      <c r="L556" s="313"/>
    </row>
    <row r="557" spans="1:12" ht="15" customHeight="1">
      <c r="A557" s="313"/>
      <c r="B557" s="314"/>
      <c r="C557" s="313"/>
      <c r="D557" s="313"/>
      <c r="E557" s="313"/>
      <c r="F557" s="313"/>
      <c r="G557" s="313"/>
      <c r="H557" s="313"/>
      <c r="I557" s="313"/>
      <c r="J557" s="313"/>
      <c r="K557" s="402"/>
      <c r="L557" s="313"/>
    </row>
    <row r="558" spans="1:12" ht="15" customHeight="1">
      <c r="A558" s="313"/>
      <c r="B558" s="314"/>
      <c r="C558" s="313"/>
      <c r="D558" s="313"/>
      <c r="E558" s="313"/>
      <c r="F558" s="313"/>
      <c r="G558" s="313"/>
      <c r="H558" s="313"/>
      <c r="I558" s="313"/>
      <c r="J558" s="313"/>
      <c r="K558" s="402"/>
      <c r="L558" s="313"/>
    </row>
    <row r="559" spans="1:12" ht="15" customHeight="1">
      <c r="A559" s="313"/>
      <c r="B559" s="314"/>
      <c r="C559" s="313"/>
      <c r="D559" s="313"/>
      <c r="E559" s="313"/>
      <c r="F559" s="313"/>
      <c r="G559" s="313"/>
      <c r="H559" s="313"/>
      <c r="I559" s="313"/>
      <c r="J559" s="313"/>
      <c r="K559" s="402"/>
      <c r="L559" s="313"/>
    </row>
    <row r="560" spans="1:12" ht="15" customHeight="1">
      <c r="A560" s="313"/>
      <c r="B560" s="314"/>
      <c r="C560" s="313"/>
      <c r="D560" s="313"/>
      <c r="E560" s="313"/>
      <c r="F560" s="313"/>
      <c r="G560" s="313"/>
      <c r="H560" s="313"/>
      <c r="I560" s="313"/>
      <c r="J560" s="313"/>
      <c r="K560" s="402"/>
      <c r="L560" s="313"/>
    </row>
    <row r="561" spans="1:12" ht="15" customHeight="1">
      <c r="A561" s="313"/>
      <c r="B561" s="314"/>
      <c r="C561" s="313"/>
      <c r="D561" s="313"/>
      <c r="E561" s="313"/>
      <c r="F561" s="313"/>
      <c r="G561" s="313"/>
      <c r="H561" s="313"/>
      <c r="I561" s="313"/>
      <c r="J561" s="313"/>
      <c r="K561" s="402"/>
      <c r="L561" s="313"/>
    </row>
    <row r="562" spans="1:12" ht="15" customHeight="1">
      <c r="A562" s="313"/>
      <c r="B562" s="314"/>
      <c r="C562" s="313"/>
      <c r="D562" s="313"/>
      <c r="E562" s="313"/>
      <c r="F562" s="313"/>
      <c r="G562" s="313"/>
      <c r="H562" s="313"/>
      <c r="I562" s="313"/>
      <c r="J562" s="313"/>
      <c r="K562" s="402"/>
      <c r="L562" s="313"/>
    </row>
    <row r="563" spans="1:12" ht="15" customHeight="1">
      <c r="A563" s="313"/>
      <c r="B563" s="314"/>
      <c r="C563" s="313"/>
      <c r="D563" s="313"/>
      <c r="E563" s="313"/>
      <c r="F563" s="313"/>
      <c r="G563" s="313"/>
      <c r="H563" s="313"/>
      <c r="I563" s="313"/>
      <c r="J563" s="313"/>
      <c r="K563" s="402"/>
      <c r="L563" s="313"/>
    </row>
    <row r="564" spans="1:12" ht="15" customHeight="1">
      <c r="A564" s="313"/>
      <c r="B564" s="314"/>
      <c r="C564" s="313"/>
      <c r="D564" s="313"/>
      <c r="E564" s="313"/>
      <c r="F564" s="313"/>
      <c r="G564" s="313"/>
      <c r="H564" s="313"/>
      <c r="I564" s="313"/>
      <c r="J564" s="313"/>
      <c r="K564" s="402"/>
      <c r="L564" s="313"/>
    </row>
    <row r="565" spans="1:12" ht="15" customHeight="1">
      <c r="A565" s="313"/>
      <c r="B565" s="314"/>
      <c r="C565" s="313"/>
      <c r="D565" s="313"/>
      <c r="E565" s="313"/>
      <c r="F565" s="313"/>
      <c r="G565" s="313"/>
      <c r="H565" s="313"/>
      <c r="I565" s="313"/>
      <c r="J565" s="313"/>
      <c r="K565" s="402"/>
      <c r="L565" s="313"/>
    </row>
    <row r="566" spans="1:12" ht="15" customHeight="1">
      <c r="A566" s="313"/>
      <c r="B566" s="314"/>
      <c r="C566" s="313"/>
      <c r="D566" s="313"/>
      <c r="E566" s="313"/>
      <c r="F566" s="313"/>
      <c r="G566" s="313"/>
      <c r="H566" s="313"/>
      <c r="I566" s="313"/>
      <c r="J566" s="313"/>
      <c r="K566" s="402"/>
      <c r="L566" s="313"/>
    </row>
    <row r="567" spans="1:12" ht="15" customHeight="1">
      <c r="A567" s="313"/>
      <c r="B567" s="314"/>
      <c r="C567" s="313"/>
      <c r="D567" s="313"/>
      <c r="E567" s="313"/>
      <c r="F567" s="313"/>
      <c r="G567" s="313"/>
      <c r="H567" s="313"/>
      <c r="I567" s="313"/>
      <c r="J567" s="313"/>
      <c r="K567" s="402"/>
      <c r="L567" s="313"/>
    </row>
    <row r="568" spans="1:12" ht="15" customHeight="1">
      <c r="A568" s="41"/>
      <c r="B568" s="329"/>
      <c r="C568" s="440"/>
      <c r="D568" s="440"/>
      <c r="E568" s="41"/>
      <c r="F568" s="41"/>
      <c r="G568" s="41"/>
      <c r="H568" s="41"/>
      <c r="I568" s="41"/>
      <c r="J568" s="41"/>
      <c r="K568" s="403"/>
      <c r="L568" s="41"/>
    </row>
  </sheetData>
  <autoFilter ref="B1:L232"/>
  <phoneticPr fontId="14" type="noConversion"/>
  <pageMargins left="0.23622047244094491" right="0.23622047244094491" top="0.74803149606299213" bottom="0.74803149606299213" header="0.31496062992125984" footer="0.31496062992125984"/>
  <pageSetup paperSize="9" scale="79"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568"/>
  <sheetViews>
    <sheetView zoomScaleNormal="100" workbookViewId="0">
      <pane xSplit="3" ySplit="1" topLeftCell="F2" activePane="bottomRight" state="frozen"/>
      <selection pane="topRight" activeCell="D1" sqref="D1"/>
      <selection pane="bottomLeft" activeCell="A2" sqref="A2"/>
      <selection pane="bottomRight" sqref="A1:L231"/>
    </sheetView>
  </sheetViews>
  <sheetFormatPr defaultColWidth="9.125" defaultRowHeight="15" customHeight="1"/>
  <cols>
    <col min="1" max="1" width="13.25" style="36" customWidth="1"/>
    <col min="2" max="2" width="13.125" style="107" customWidth="1"/>
    <col min="3" max="3" width="33.625" style="36" customWidth="1"/>
    <col min="4" max="4" width="44.25" style="107" customWidth="1"/>
    <col min="5" max="9" width="13.25" style="36" customWidth="1"/>
    <col min="10" max="10" width="14.25" style="36" customWidth="1"/>
    <col min="11" max="11" width="24.75" style="404" customWidth="1"/>
    <col min="12" max="12" width="43.375" style="36" customWidth="1"/>
    <col min="13" max="13" width="2.875" style="36" customWidth="1"/>
    <col min="14" max="16384" width="9.125" style="36"/>
  </cols>
  <sheetData>
    <row r="1" spans="1:14" s="441" customFormat="1" ht="25.5" customHeight="1">
      <c r="A1" s="501" t="s">
        <v>3042</v>
      </c>
      <c r="B1" s="501" t="s">
        <v>2891</v>
      </c>
      <c r="C1" s="501" t="s">
        <v>1</v>
      </c>
      <c r="D1" s="501" t="s">
        <v>3058</v>
      </c>
      <c r="E1" s="501" t="s">
        <v>5</v>
      </c>
      <c r="F1" s="503" t="s">
        <v>3059</v>
      </c>
      <c r="G1" s="503" t="s">
        <v>3060</v>
      </c>
      <c r="H1" s="503" t="s">
        <v>515</v>
      </c>
      <c r="I1" s="503" t="s">
        <v>3061</v>
      </c>
      <c r="J1" s="503" t="s">
        <v>578</v>
      </c>
      <c r="K1" s="503" t="s">
        <v>3431</v>
      </c>
      <c r="L1" s="503" t="s">
        <v>3432</v>
      </c>
    </row>
    <row r="2" spans="1:14" ht="55.5" customHeight="1">
      <c r="A2" s="418">
        <v>45291</v>
      </c>
      <c r="B2" s="421" t="s">
        <v>9</v>
      </c>
      <c r="C2" s="490" t="s">
        <v>3359</v>
      </c>
      <c r="D2" s="490" t="s">
        <v>3189</v>
      </c>
      <c r="E2" s="490" t="s">
        <v>12</v>
      </c>
      <c r="F2" s="170" t="s">
        <v>537</v>
      </c>
      <c r="G2" s="170" t="s">
        <v>3433</v>
      </c>
      <c r="H2" s="170" t="s">
        <v>518</v>
      </c>
      <c r="I2" s="170" t="s">
        <v>1205</v>
      </c>
      <c r="J2" s="170" t="s">
        <v>3105</v>
      </c>
      <c r="K2" s="508" t="s">
        <v>3388</v>
      </c>
      <c r="L2" s="170" t="s">
        <v>3419</v>
      </c>
    </row>
    <row r="3" spans="1:14" ht="55.5" customHeight="1">
      <c r="A3" s="418">
        <v>45291</v>
      </c>
      <c r="B3" s="421" t="s">
        <v>15</v>
      </c>
      <c r="C3" s="490" t="s">
        <v>3359</v>
      </c>
      <c r="D3" s="490" t="s">
        <v>3190</v>
      </c>
      <c r="E3" s="490" t="s">
        <v>12</v>
      </c>
      <c r="F3" s="170" t="s">
        <v>537</v>
      </c>
      <c r="G3" s="170" t="s">
        <v>3433</v>
      </c>
      <c r="H3" s="170" t="s">
        <v>518</v>
      </c>
      <c r="I3" s="170" t="s">
        <v>1205</v>
      </c>
      <c r="J3" s="170" t="s">
        <v>3105</v>
      </c>
      <c r="K3" s="508" t="s">
        <v>3389</v>
      </c>
      <c r="L3" s="170" t="s">
        <v>3419</v>
      </c>
    </row>
    <row r="4" spans="1:14" ht="55.5" customHeight="1">
      <c r="A4" s="418">
        <v>45291</v>
      </c>
      <c r="B4" s="421" t="s">
        <v>17</v>
      </c>
      <c r="C4" s="490" t="s">
        <v>3359</v>
      </c>
      <c r="D4" s="490" t="s">
        <v>3191</v>
      </c>
      <c r="E4" s="490" t="s">
        <v>12</v>
      </c>
      <c r="F4" s="170" t="s">
        <v>537</v>
      </c>
      <c r="G4" s="170" t="s">
        <v>3433</v>
      </c>
      <c r="H4" s="170" t="s">
        <v>518</v>
      </c>
      <c r="I4" s="170" t="s">
        <v>1205</v>
      </c>
      <c r="J4" s="170" t="s">
        <v>3105</v>
      </c>
      <c r="K4" s="508">
        <v>7575394386</v>
      </c>
      <c r="L4" s="170" t="s">
        <v>3420</v>
      </c>
    </row>
    <row r="5" spans="1:14" ht="58.8" customHeight="1">
      <c r="A5" s="418">
        <v>45291</v>
      </c>
      <c r="B5" s="421" t="s">
        <v>19</v>
      </c>
      <c r="C5" s="490" t="s">
        <v>3359</v>
      </c>
      <c r="D5" s="490" t="s">
        <v>3192</v>
      </c>
      <c r="E5" s="490" t="s">
        <v>12</v>
      </c>
      <c r="F5" s="170" t="s">
        <v>537</v>
      </c>
      <c r="G5" s="170" t="s">
        <v>3433</v>
      </c>
      <c r="H5" s="170" t="s">
        <v>518</v>
      </c>
      <c r="I5" s="170" t="s">
        <v>1205</v>
      </c>
      <c r="J5" s="170" t="s">
        <v>3105</v>
      </c>
      <c r="K5" s="508">
        <v>3416980273</v>
      </c>
      <c r="L5" s="170" t="s">
        <v>3421</v>
      </c>
    </row>
    <row r="6" spans="1:14" ht="55.5" customHeight="1">
      <c r="A6" s="418">
        <v>45291</v>
      </c>
      <c r="B6" s="421" t="s">
        <v>21</v>
      </c>
      <c r="C6" s="490" t="s">
        <v>3359</v>
      </c>
      <c r="D6" s="490" t="s">
        <v>3193</v>
      </c>
      <c r="E6" s="490" t="s">
        <v>12</v>
      </c>
      <c r="F6" s="170" t="s">
        <v>537</v>
      </c>
      <c r="G6" s="170" t="s">
        <v>3433</v>
      </c>
      <c r="H6" s="170" t="s">
        <v>518</v>
      </c>
      <c r="I6" s="170" t="s">
        <v>1205</v>
      </c>
      <c r="J6" s="170" t="s">
        <v>3105</v>
      </c>
      <c r="K6" s="508">
        <v>3416980273</v>
      </c>
      <c r="L6" s="170">
        <v>0</v>
      </c>
    </row>
    <row r="7" spans="1:14" ht="41.1" customHeight="1">
      <c r="A7" s="418">
        <v>45291</v>
      </c>
      <c r="B7" s="421" t="s">
        <v>23</v>
      </c>
      <c r="C7" s="490" t="s">
        <v>3359</v>
      </c>
      <c r="D7" s="490" t="s">
        <v>3194</v>
      </c>
      <c r="E7" s="490" t="s">
        <v>12</v>
      </c>
      <c r="F7" s="170" t="s">
        <v>537</v>
      </c>
      <c r="G7" s="170" t="s">
        <v>3433</v>
      </c>
      <c r="H7" s="170" t="s">
        <v>518</v>
      </c>
      <c r="I7" s="170" t="s">
        <v>1205</v>
      </c>
      <c r="J7" s="170" t="s">
        <v>3105</v>
      </c>
      <c r="K7" s="508">
        <v>0</v>
      </c>
      <c r="L7" s="170">
        <v>0</v>
      </c>
    </row>
    <row r="8" spans="1:14" ht="55.5" customHeight="1">
      <c r="A8" s="418">
        <v>45291</v>
      </c>
      <c r="B8" s="421" t="s">
        <v>25</v>
      </c>
      <c r="C8" s="490" t="s">
        <v>3359</v>
      </c>
      <c r="D8" s="490" t="s">
        <v>3195</v>
      </c>
      <c r="E8" s="490" t="s">
        <v>12</v>
      </c>
      <c r="F8" s="170" t="s">
        <v>537</v>
      </c>
      <c r="G8" s="170" t="s">
        <v>3433</v>
      </c>
      <c r="H8" s="170" t="s">
        <v>518</v>
      </c>
      <c r="I8" s="170" t="s">
        <v>1205</v>
      </c>
      <c r="J8" s="170" t="s">
        <v>3105</v>
      </c>
      <c r="K8" s="508" t="s">
        <v>1205</v>
      </c>
      <c r="L8" s="170" t="s">
        <v>3422</v>
      </c>
    </row>
    <row r="9" spans="1:14" ht="54" customHeight="1">
      <c r="A9" s="418">
        <v>45291</v>
      </c>
      <c r="B9" s="421" t="s">
        <v>27</v>
      </c>
      <c r="C9" s="490" t="s">
        <v>3359</v>
      </c>
      <c r="D9" s="490" t="s">
        <v>3196</v>
      </c>
      <c r="E9" s="490" t="s">
        <v>12</v>
      </c>
      <c r="F9" s="170" t="s">
        <v>537</v>
      </c>
      <c r="G9" s="170" t="s">
        <v>3433</v>
      </c>
      <c r="H9" s="170" t="s">
        <v>518</v>
      </c>
      <c r="I9" s="170" t="s">
        <v>1205</v>
      </c>
      <c r="J9" s="170" t="s">
        <v>3105</v>
      </c>
      <c r="K9" s="508">
        <v>3675369076</v>
      </c>
      <c r="L9" s="170" t="s">
        <v>3422</v>
      </c>
    </row>
    <row r="10" spans="1:14" ht="55.8" customHeight="1">
      <c r="A10" s="418">
        <v>45291</v>
      </c>
      <c r="B10" s="421" t="s">
        <v>29</v>
      </c>
      <c r="C10" s="490" t="s">
        <v>3359</v>
      </c>
      <c r="D10" s="490" t="s">
        <v>3197</v>
      </c>
      <c r="E10" s="490" t="s">
        <v>12</v>
      </c>
      <c r="F10" s="170" t="s">
        <v>537</v>
      </c>
      <c r="G10" s="170" t="s">
        <v>3433</v>
      </c>
      <c r="H10" s="170" t="s">
        <v>518</v>
      </c>
      <c r="I10" s="170" t="s">
        <v>1205</v>
      </c>
      <c r="J10" s="170" t="s">
        <v>3105</v>
      </c>
      <c r="K10" s="508" t="s">
        <v>1205</v>
      </c>
      <c r="L10" s="170" t="s">
        <v>3422</v>
      </c>
      <c r="N10" s="330"/>
    </row>
    <row r="11" spans="1:14" ht="55.5" customHeight="1">
      <c r="A11" s="418">
        <v>45291</v>
      </c>
      <c r="B11" s="421" t="s">
        <v>31</v>
      </c>
      <c r="C11" s="490" t="s">
        <v>3359</v>
      </c>
      <c r="D11" s="490" t="s">
        <v>3188</v>
      </c>
      <c r="E11" s="490" t="s">
        <v>12</v>
      </c>
      <c r="F11" s="170" t="s">
        <v>537</v>
      </c>
      <c r="G11" s="170" t="s">
        <v>3433</v>
      </c>
      <c r="H11" s="170" t="s">
        <v>518</v>
      </c>
      <c r="I11" s="170" t="s">
        <v>1205</v>
      </c>
      <c r="J11" s="170" t="s">
        <v>3105</v>
      </c>
      <c r="K11" s="508">
        <v>0</v>
      </c>
      <c r="L11" s="170">
        <v>0</v>
      </c>
    </row>
    <row r="12" spans="1:14" ht="32.4" customHeight="1">
      <c r="A12" s="418">
        <v>45291</v>
      </c>
      <c r="B12" s="421" t="s">
        <v>34</v>
      </c>
      <c r="C12" s="490" t="s">
        <v>33</v>
      </c>
      <c r="D12" s="490" t="s">
        <v>3198</v>
      </c>
      <c r="E12" s="490" t="s">
        <v>36</v>
      </c>
      <c r="F12" s="170" t="s">
        <v>537</v>
      </c>
      <c r="G12" s="170" t="s">
        <v>3433</v>
      </c>
      <c r="H12" s="170" t="s">
        <v>518</v>
      </c>
      <c r="I12" s="170" t="s">
        <v>1205</v>
      </c>
      <c r="J12" s="170" t="s">
        <v>3105</v>
      </c>
      <c r="K12" s="508" t="s">
        <v>1205</v>
      </c>
      <c r="L12" s="170" t="s">
        <v>3397</v>
      </c>
    </row>
    <row r="13" spans="1:14" ht="52.5" customHeight="1">
      <c r="A13" s="418">
        <v>45291</v>
      </c>
      <c r="B13" s="421" t="s">
        <v>38</v>
      </c>
      <c r="C13" s="490" t="s">
        <v>3360</v>
      </c>
      <c r="D13" s="490" t="s">
        <v>3151</v>
      </c>
      <c r="E13" s="490" t="s">
        <v>12</v>
      </c>
      <c r="F13" s="170" t="s">
        <v>537</v>
      </c>
      <c r="G13" s="170" t="s">
        <v>3433</v>
      </c>
      <c r="H13" s="170" t="s">
        <v>518</v>
      </c>
      <c r="I13" s="170" t="s">
        <v>1205</v>
      </c>
      <c r="J13" s="170" t="s">
        <v>579</v>
      </c>
      <c r="K13" s="508">
        <v>0</v>
      </c>
      <c r="L13" s="170">
        <v>0</v>
      </c>
    </row>
    <row r="14" spans="1:14" ht="52.5" customHeight="1">
      <c r="A14" s="418">
        <v>45291</v>
      </c>
      <c r="B14" s="421" t="s">
        <v>38</v>
      </c>
      <c r="C14" s="490" t="s">
        <v>3360</v>
      </c>
      <c r="D14" s="490" t="s">
        <v>3151</v>
      </c>
      <c r="E14" s="490" t="s">
        <v>12</v>
      </c>
      <c r="F14" s="170" t="s">
        <v>537</v>
      </c>
      <c r="G14" s="170" t="s">
        <v>3433</v>
      </c>
      <c r="H14" s="170" t="s">
        <v>518</v>
      </c>
      <c r="I14" s="170" t="s">
        <v>1205</v>
      </c>
      <c r="J14" s="170" t="s">
        <v>580</v>
      </c>
      <c r="K14" s="508">
        <v>0</v>
      </c>
      <c r="L14" s="170">
        <v>0</v>
      </c>
    </row>
    <row r="15" spans="1:14" ht="52.5" customHeight="1">
      <c r="A15" s="418">
        <v>45291</v>
      </c>
      <c r="B15" s="421" t="s">
        <v>42</v>
      </c>
      <c r="C15" s="490" t="s">
        <v>3360</v>
      </c>
      <c r="D15" s="490" t="s">
        <v>3152</v>
      </c>
      <c r="E15" s="490" t="s">
        <v>12</v>
      </c>
      <c r="F15" s="170" t="s">
        <v>537</v>
      </c>
      <c r="G15" s="170" t="s">
        <v>3433</v>
      </c>
      <c r="H15" s="170" t="s">
        <v>518</v>
      </c>
      <c r="I15" s="170" t="s">
        <v>1205</v>
      </c>
      <c r="J15" s="170" t="s">
        <v>579</v>
      </c>
      <c r="K15" s="508">
        <v>0</v>
      </c>
      <c r="L15" s="170">
        <v>0</v>
      </c>
    </row>
    <row r="16" spans="1:14" ht="52.5" customHeight="1">
      <c r="A16" s="418">
        <v>45291</v>
      </c>
      <c r="B16" s="421" t="s">
        <v>42</v>
      </c>
      <c r="C16" s="490" t="s">
        <v>3360</v>
      </c>
      <c r="D16" s="490" t="s">
        <v>3152</v>
      </c>
      <c r="E16" s="490" t="s">
        <v>12</v>
      </c>
      <c r="F16" s="170" t="s">
        <v>537</v>
      </c>
      <c r="G16" s="170" t="s">
        <v>3433</v>
      </c>
      <c r="H16" s="170" t="s">
        <v>518</v>
      </c>
      <c r="I16" s="170" t="s">
        <v>1205</v>
      </c>
      <c r="J16" s="170" t="s">
        <v>580</v>
      </c>
      <c r="K16" s="508">
        <v>0</v>
      </c>
      <c r="L16" s="170">
        <v>0</v>
      </c>
    </row>
    <row r="17" spans="1:12" ht="52.5" customHeight="1">
      <c r="A17" s="418">
        <v>45291</v>
      </c>
      <c r="B17" s="421" t="s">
        <v>44</v>
      </c>
      <c r="C17" s="490" t="s">
        <v>3360</v>
      </c>
      <c r="D17" s="490" t="s">
        <v>3153</v>
      </c>
      <c r="E17" s="490" t="s">
        <v>12</v>
      </c>
      <c r="F17" s="170" t="s">
        <v>537</v>
      </c>
      <c r="G17" s="170" t="s">
        <v>3433</v>
      </c>
      <c r="H17" s="170" t="s">
        <v>518</v>
      </c>
      <c r="I17" s="170" t="s">
        <v>1205</v>
      </c>
      <c r="J17" s="170" t="s">
        <v>579</v>
      </c>
      <c r="K17" s="508">
        <v>0</v>
      </c>
      <c r="L17" s="170">
        <v>0</v>
      </c>
    </row>
    <row r="18" spans="1:12" ht="52.5" customHeight="1">
      <c r="A18" s="418">
        <v>45291</v>
      </c>
      <c r="B18" s="421" t="s">
        <v>44</v>
      </c>
      <c r="C18" s="490" t="s">
        <v>3360</v>
      </c>
      <c r="D18" s="490" t="s">
        <v>3153</v>
      </c>
      <c r="E18" s="490" t="s">
        <v>12</v>
      </c>
      <c r="F18" s="170" t="s">
        <v>537</v>
      </c>
      <c r="G18" s="170" t="s">
        <v>3433</v>
      </c>
      <c r="H18" s="170" t="s">
        <v>518</v>
      </c>
      <c r="I18" s="170" t="s">
        <v>1205</v>
      </c>
      <c r="J18" s="170" t="s">
        <v>580</v>
      </c>
      <c r="K18" s="508">
        <v>0</v>
      </c>
      <c r="L18" s="170">
        <v>0</v>
      </c>
    </row>
    <row r="19" spans="1:12" ht="52.5" customHeight="1">
      <c r="A19" s="418">
        <v>45291</v>
      </c>
      <c r="B19" s="421" t="s">
        <v>46</v>
      </c>
      <c r="C19" s="490" t="s">
        <v>3360</v>
      </c>
      <c r="D19" s="490" t="s">
        <v>3154</v>
      </c>
      <c r="E19" s="490" t="s">
        <v>12</v>
      </c>
      <c r="F19" s="170" t="s">
        <v>537</v>
      </c>
      <c r="G19" s="170" t="s">
        <v>3433</v>
      </c>
      <c r="H19" s="170" t="s">
        <v>518</v>
      </c>
      <c r="I19" s="170" t="s">
        <v>1205</v>
      </c>
      <c r="J19" s="170" t="s">
        <v>579</v>
      </c>
      <c r="K19" s="508">
        <v>13064218846</v>
      </c>
      <c r="L19" s="170">
        <v>0</v>
      </c>
    </row>
    <row r="20" spans="1:12" ht="52.5" customHeight="1">
      <c r="A20" s="418">
        <v>45291</v>
      </c>
      <c r="B20" s="421" t="s">
        <v>46</v>
      </c>
      <c r="C20" s="490" t="s">
        <v>3360</v>
      </c>
      <c r="D20" s="490" t="s">
        <v>3154</v>
      </c>
      <c r="E20" s="490" t="s">
        <v>12</v>
      </c>
      <c r="F20" s="170" t="s">
        <v>537</v>
      </c>
      <c r="G20" s="170" t="s">
        <v>3433</v>
      </c>
      <c r="H20" s="170" t="s">
        <v>518</v>
      </c>
      <c r="I20" s="170" t="s">
        <v>1205</v>
      </c>
      <c r="J20" s="170" t="s">
        <v>580</v>
      </c>
      <c r="K20" s="508">
        <v>13064218846</v>
      </c>
      <c r="L20" s="170">
        <v>0</v>
      </c>
    </row>
    <row r="21" spans="1:12" ht="52.5" customHeight="1">
      <c r="A21" s="418">
        <v>45291</v>
      </c>
      <c r="B21" s="421" t="s">
        <v>48</v>
      </c>
      <c r="C21" s="490" t="s">
        <v>3360</v>
      </c>
      <c r="D21" s="490" t="s">
        <v>3155</v>
      </c>
      <c r="E21" s="490" t="s">
        <v>12</v>
      </c>
      <c r="F21" s="170" t="s">
        <v>537</v>
      </c>
      <c r="G21" s="170" t="s">
        <v>3433</v>
      </c>
      <c r="H21" s="170" t="s">
        <v>518</v>
      </c>
      <c r="I21" s="170" t="s">
        <v>1205</v>
      </c>
      <c r="J21" s="170" t="s">
        <v>579</v>
      </c>
      <c r="K21" s="508">
        <v>950000000</v>
      </c>
      <c r="L21" s="170">
        <v>0</v>
      </c>
    </row>
    <row r="22" spans="1:12" ht="50.4">
      <c r="A22" s="418">
        <v>45291</v>
      </c>
      <c r="B22" s="421" t="s">
        <v>48</v>
      </c>
      <c r="C22" s="490" t="s">
        <v>3360</v>
      </c>
      <c r="D22" s="490" t="s">
        <v>3155</v>
      </c>
      <c r="E22" s="490" t="s">
        <v>12</v>
      </c>
      <c r="F22" s="170" t="s">
        <v>537</v>
      </c>
      <c r="G22" s="170" t="s">
        <v>3433</v>
      </c>
      <c r="H22" s="170" t="s">
        <v>518</v>
      </c>
      <c r="I22" s="170" t="s">
        <v>1205</v>
      </c>
      <c r="J22" s="170" t="s">
        <v>580</v>
      </c>
      <c r="K22" s="508">
        <v>950000000</v>
      </c>
      <c r="L22" s="170">
        <v>0</v>
      </c>
    </row>
    <row r="23" spans="1:12" ht="50.4">
      <c r="A23" s="418">
        <v>45291</v>
      </c>
      <c r="B23" s="421" t="s">
        <v>50</v>
      </c>
      <c r="C23" s="490" t="s">
        <v>3360</v>
      </c>
      <c r="D23" s="490" t="s">
        <v>3156</v>
      </c>
      <c r="E23" s="490" t="s">
        <v>12</v>
      </c>
      <c r="F23" s="170" t="s">
        <v>537</v>
      </c>
      <c r="G23" s="170" t="s">
        <v>3433</v>
      </c>
      <c r="H23" s="170" t="s">
        <v>518</v>
      </c>
      <c r="I23" s="170" t="s">
        <v>1205</v>
      </c>
      <c r="J23" s="170" t="s">
        <v>579</v>
      </c>
      <c r="K23" s="508">
        <v>0</v>
      </c>
      <c r="L23" s="170">
        <v>0</v>
      </c>
    </row>
    <row r="24" spans="1:12" ht="50.4">
      <c r="A24" s="418">
        <v>45291</v>
      </c>
      <c r="B24" s="421" t="s">
        <v>50</v>
      </c>
      <c r="C24" s="490" t="s">
        <v>3360</v>
      </c>
      <c r="D24" s="490" t="s">
        <v>3156</v>
      </c>
      <c r="E24" s="490" t="s">
        <v>12</v>
      </c>
      <c r="F24" s="170" t="s">
        <v>537</v>
      </c>
      <c r="G24" s="170" t="s">
        <v>3433</v>
      </c>
      <c r="H24" s="170" t="s">
        <v>518</v>
      </c>
      <c r="I24" s="170" t="s">
        <v>1205</v>
      </c>
      <c r="J24" s="170" t="s">
        <v>580</v>
      </c>
      <c r="K24" s="508">
        <v>0</v>
      </c>
      <c r="L24" s="170">
        <v>0</v>
      </c>
    </row>
    <row r="25" spans="1:12" ht="50.4">
      <c r="A25" s="418">
        <v>45291</v>
      </c>
      <c r="B25" s="421" t="s">
        <v>52</v>
      </c>
      <c r="C25" s="490" t="s">
        <v>3360</v>
      </c>
      <c r="D25" s="490" t="s">
        <v>3157</v>
      </c>
      <c r="E25" s="490" t="s">
        <v>12</v>
      </c>
      <c r="F25" s="170" t="s">
        <v>537</v>
      </c>
      <c r="G25" s="170" t="s">
        <v>3433</v>
      </c>
      <c r="H25" s="170" t="s">
        <v>518</v>
      </c>
      <c r="I25" s="170" t="s">
        <v>1205</v>
      </c>
      <c r="J25" s="170" t="s">
        <v>579</v>
      </c>
      <c r="K25" s="508">
        <v>0</v>
      </c>
      <c r="L25" s="170">
        <v>0</v>
      </c>
    </row>
    <row r="26" spans="1:12" ht="50.4">
      <c r="A26" s="418">
        <v>45291</v>
      </c>
      <c r="B26" s="421" t="s">
        <v>52</v>
      </c>
      <c r="C26" s="490" t="s">
        <v>3360</v>
      </c>
      <c r="D26" s="490" t="s">
        <v>3157</v>
      </c>
      <c r="E26" s="490" t="s">
        <v>12</v>
      </c>
      <c r="F26" s="170" t="s">
        <v>537</v>
      </c>
      <c r="G26" s="170" t="s">
        <v>3433</v>
      </c>
      <c r="H26" s="170" t="s">
        <v>518</v>
      </c>
      <c r="I26" s="170" t="s">
        <v>1205</v>
      </c>
      <c r="J26" s="170" t="s">
        <v>580</v>
      </c>
      <c r="K26" s="508">
        <v>0</v>
      </c>
      <c r="L26" s="170">
        <v>0</v>
      </c>
    </row>
    <row r="27" spans="1:12" ht="50.4">
      <c r="A27" s="418">
        <v>45291</v>
      </c>
      <c r="B27" s="421" t="s">
        <v>54</v>
      </c>
      <c r="C27" s="490" t="s">
        <v>3360</v>
      </c>
      <c r="D27" s="490" t="s">
        <v>3158</v>
      </c>
      <c r="E27" s="490" t="s">
        <v>12</v>
      </c>
      <c r="F27" s="170" t="s">
        <v>537</v>
      </c>
      <c r="G27" s="170" t="s">
        <v>3433</v>
      </c>
      <c r="H27" s="170" t="s">
        <v>518</v>
      </c>
      <c r="I27" s="170" t="s">
        <v>1205</v>
      </c>
      <c r="J27" s="170" t="s">
        <v>579</v>
      </c>
      <c r="K27" s="508">
        <v>0</v>
      </c>
      <c r="L27" s="170">
        <v>0</v>
      </c>
    </row>
    <row r="28" spans="1:12" ht="50.4">
      <c r="A28" s="418">
        <v>45291</v>
      </c>
      <c r="B28" s="421" t="s">
        <v>54</v>
      </c>
      <c r="C28" s="490" t="s">
        <v>3360</v>
      </c>
      <c r="D28" s="490" t="s">
        <v>3158</v>
      </c>
      <c r="E28" s="490" t="s">
        <v>12</v>
      </c>
      <c r="F28" s="170" t="s">
        <v>537</v>
      </c>
      <c r="G28" s="170" t="s">
        <v>3433</v>
      </c>
      <c r="H28" s="170" t="s">
        <v>518</v>
      </c>
      <c r="I28" s="170" t="s">
        <v>1205</v>
      </c>
      <c r="J28" s="170" t="s">
        <v>580</v>
      </c>
      <c r="K28" s="508">
        <v>0</v>
      </c>
      <c r="L28" s="170">
        <v>0</v>
      </c>
    </row>
    <row r="29" spans="1:12" ht="50.4">
      <c r="A29" s="418">
        <v>45291</v>
      </c>
      <c r="B29" s="421" t="s">
        <v>56</v>
      </c>
      <c r="C29" s="490" t="s">
        <v>3360</v>
      </c>
      <c r="D29" s="490" t="s">
        <v>3159</v>
      </c>
      <c r="E29" s="490" t="s">
        <v>12</v>
      </c>
      <c r="F29" s="170" t="s">
        <v>537</v>
      </c>
      <c r="G29" s="170" t="s">
        <v>3433</v>
      </c>
      <c r="H29" s="170" t="s">
        <v>518</v>
      </c>
      <c r="I29" s="170" t="s">
        <v>1205</v>
      </c>
      <c r="J29" s="170" t="s">
        <v>579</v>
      </c>
      <c r="K29" s="508">
        <v>0</v>
      </c>
      <c r="L29" s="170">
        <v>0</v>
      </c>
    </row>
    <row r="30" spans="1:12" ht="50.4">
      <c r="A30" s="418">
        <v>45291</v>
      </c>
      <c r="B30" s="421" t="s">
        <v>56</v>
      </c>
      <c r="C30" s="490" t="s">
        <v>3360</v>
      </c>
      <c r="D30" s="490" t="s">
        <v>3159</v>
      </c>
      <c r="E30" s="490" t="s">
        <v>12</v>
      </c>
      <c r="F30" s="170" t="s">
        <v>537</v>
      </c>
      <c r="G30" s="170" t="s">
        <v>3433</v>
      </c>
      <c r="H30" s="170" t="s">
        <v>518</v>
      </c>
      <c r="I30" s="170" t="s">
        <v>1205</v>
      </c>
      <c r="J30" s="170" t="s">
        <v>580</v>
      </c>
      <c r="K30" s="508">
        <v>0</v>
      </c>
      <c r="L30" s="170">
        <v>0</v>
      </c>
    </row>
    <row r="31" spans="1:12" ht="51" customHeight="1">
      <c r="A31" s="418">
        <v>45291</v>
      </c>
      <c r="B31" s="421" t="s">
        <v>58</v>
      </c>
      <c r="C31" s="490" t="s">
        <v>3360</v>
      </c>
      <c r="D31" s="490" t="s">
        <v>3160</v>
      </c>
      <c r="E31" s="490" t="s">
        <v>12</v>
      </c>
      <c r="F31" s="170" t="s">
        <v>537</v>
      </c>
      <c r="G31" s="170" t="s">
        <v>3433</v>
      </c>
      <c r="H31" s="170" t="s">
        <v>518</v>
      </c>
      <c r="I31" s="170" t="s">
        <v>1205</v>
      </c>
      <c r="J31" s="170" t="s">
        <v>579</v>
      </c>
      <c r="K31" s="508">
        <v>0</v>
      </c>
      <c r="L31" s="170">
        <v>0</v>
      </c>
    </row>
    <row r="32" spans="1:12" ht="51" customHeight="1">
      <c r="A32" s="418">
        <v>45291</v>
      </c>
      <c r="B32" s="421" t="s">
        <v>58</v>
      </c>
      <c r="C32" s="490" t="s">
        <v>3360</v>
      </c>
      <c r="D32" s="490" t="s">
        <v>3160</v>
      </c>
      <c r="E32" s="490" t="s">
        <v>12</v>
      </c>
      <c r="F32" s="170" t="s">
        <v>537</v>
      </c>
      <c r="G32" s="170" t="s">
        <v>3433</v>
      </c>
      <c r="H32" s="170" t="s">
        <v>518</v>
      </c>
      <c r="I32" s="170" t="s">
        <v>1205</v>
      </c>
      <c r="J32" s="170" t="s">
        <v>580</v>
      </c>
      <c r="K32" s="508">
        <v>0</v>
      </c>
      <c r="L32" s="170">
        <v>0</v>
      </c>
    </row>
    <row r="33" spans="1:12" ht="50.25" customHeight="1">
      <c r="A33" s="418">
        <v>45291</v>
      </c>
      <c r="B33" s="421" t="s">
        <v>60</v>
      </c>
      <c r="C33" s="490" t="s">
        <v>3360</v>
      </c>
      <c r="D33" s="490" t="s">
        <v>3161</v>
      </c>
      <c r="E33" s="490" t="s">
        <v>12</v>
      </c>
      <c r="F33" s="170" t="s">
        <v>537</v>
      </c>
      <c r="G33" s="170" t="s">
        <v>3433</v>
      </c>
      <c r="H33" s="170" t="s">
        <v>518</v>
      </c>
      <c r="I33" s="170" t="s">
        <v>1205</v>
      </c>
      <c r="J33" s="170" t="s">
        <v>579</v>
      </c>
      <c r="K33" s="508">
        <v>0</v>
      </c>
      <c r="L33" s="170">
        <v>0</v>
      </c>
    </row>
    <row r="34" spans="1:12" ht="50.25" customHeight="1">
      <c r="A34" s="418">
        <v>45291</v>
      </c>
      <c r="B34" s="421" t="s">
        <v>60</v>
      </c>
      <c r="C34" s="490" t="s">
        <v>3360</v>
      </c>
      <c r="D34" s="490" t="s">
        <v>3161</v>
      </c>
      <c r="E34" s="490" t="s">
        <v>12</v>
      </c>
      <c r="F34" s="170" t="s">
        <v>537</v>
      </c>
      <c r="G34" s="170" t="s">
        <v>3433</v>
      </c>
      <c r="H34" s="170" t="s">
        <v>518</v>
      </c>
      <c r="I34" s="170" t="s">
        <v>1205</v>
      </c>
      <c r="J34" s="170" t="s">
        <v>580</v>
      </c>
      <c r="K34" s="508">
        <v>0</v>
      </c>
      <c r="L34" s="170">
        <v>0</v>
      </c>
    </row>
    <row r="35" spans="1:12" ht="52.5" customHeight="1">
      <c r="A35" s="418">
        <v>45291</v>
      </c>
      <c r="B35" s="421" t="s">
        <v>62</v>
      </c>
      <c r="C35" s="490" t="s">
        <v>3360</v>
      </c>
      <c r="D35" s="490" t="s">
        <v>3162</v>
      </c>
      <c r="E35" s="490" t="s">
        <v>12</v>
      </c>
      <c r="F35" s="170" t="s">
        <v>537</v>
      </c>
      <c r="G35" s="170" t="s">
        <v>3433</v>
      </c>
      <c r="H35" s="170" t="s">
        <v>518</v>
      </c>
      <c r="I35" s="170" t="s">
        <v>1205</v>
      </c>
      <c r="J35" s="170" t="s">
        <v>579</v>
      </c>
      <c r="K35" s="508">
        <v>0</v>
      </c>
      <c r="L35" s="170">
        <v>0</v>
      </c>
    </row>
    <row r="36" spans="1:12" ht="52.5" customHeight="1">
      <c r="A36" s="418">
        <v>45291</v>
      </c>
      <c r="B36" s="421" t="s">
        <v>62</v>
      </c>
      <c r="C36" s="490" t="s">
        <v>3360</v>
      </c>
      <c r="D36" s="490" t="s">
        <v>3162</v>
      </c>
      <c r="E36" s="490" t="s">
        <v>12</v>
      </c>
      <c r="F36" s="170" t="s">
        <v>537</v>
      </c>
      <c r="G36" s="170" t="s">
        <v>3433</v>
      </c>
      <c r="H36" s="170" t="s">
        <v>518</v>
      </c>
      <c r="I36" s="170" t="s">
        <v>1205</v>
      </c>
      <c r="J36" s="170" t="s">
        <v>580</v>
      </c>
      <c r="K36" s="508">
        <v>0</v>
      </c>
      <c r="L36" s="170">
        <v>0</v>
      </c>
    </row>
    <row r="37" spans="1:12" ht="52.5" customHeight="1">
      <c r="A37" s="418">
        <v>45291</v>
      </c>
      <c r="B37" s="421" t="s">
        <v>64</v>
      </c>
      <c r="C37" s="490" t="s">
        <v>3360</v>
      </c>
      <c r="D37" s="490" t="s">
        <v>3163</v>
      </c>
      <c r="E37" s="490" t="s">
        <v>12</v>
      </c>
      <c r="F37" s="170" t="s">
        <v>537</v>
      </c>
      <c r="G37" s="170" t="s">
        <v>3433</v>
      </c>
      <c r="H37" s="170" t="s">
        <v>518</v>
      </c>
      <c r="I37" s="170" t="s">
        <v>1205</v>
      </c>
      <c r="J37" s="170" t="s">
        <v>579</v>
      </c>
      <c r="K37" s="508">
        <v>0</v>
      </c>
      <c r="L37" s="170">
        <v>0</v>
      </c>
    </row>
    <row r="38" spans="1:12" ht="52.5" customHeight="1">
      <c r="A38" s="418">
        <v>45291</v>
      </c>
      <c r="B38" s="421" t="s">
        <v>64</v>
      </c>
      <c r="C38" s="490" t="s">
        <v>3360</v>
      </c>
      <c r="D38" s="490" t="s">
        <v>3163</v>
      </c>
      <c r="E38" s="490" t="s">
        <v>12</v>
      </c>
      <c r="F38" s="170" t="s">
        <v>537</v>
      </c>
      <c r="G38" s="170" t="s">
        <v>3433</v>
      </c>
      <c r="H38" s="170" t="s">
        <v>518</v>
      </c>
      <c r="I38" s="170" t="s">
        <v>1205</v>
      </c>
      <c r="J38" s="170" t="s">
        <v>580</v>
      </c>
      <c r="K38" s="508">
        <v>0</v>
      </c>
      <c r="L38" s="170">
        <v>0</v>
      </c>
    </row>
    <row r="39" spans="1:12" ht="52.5" customHeight="1">
      <c r="A39" s="418">
        <v>45291</v>
      </c>
      <c r="B39" s="421" t="s">
        <v>66</v>
      </c>
      <c r="C39" s="490" t="s">
        <v>3360</v>
      </c>
      <c r="D39" s="490" t="s">
        <v>3358</v>
      </c>
      <c r="E39" s="490" t="s">
        <v>12</v>
      </c>
      <c r="F39" s="170" t="s">
        <v>537</v>
      </c>
      <c r="G39" s="170" t="s">
        <v>3433</v>
      </c>
      <c r="H39" s="170" t="s">
        <v>518</v>
      </c>
      <c r="I39" s="170" t="s">
        <v>1205</v>
      </c>
      <c r="J39" s="170" t="s">
        <v>579</v>
      </c>
      <c r="K39" s="508">
        <v>0</v>
      </c>
      <c r="L39" s="170">
        <v>0</v>
      </c>
    </row>
    <row r="40" spans="1:12" ht="52.5" customHeight="1">
      <c r="A40" s="418">
        <v>45291</v>
      </c>
      <c r="B40" s="421" t="s">
        <v>66</v>
      </c>
      <c r="C40" s="490" t="s">
        <v>3360</v>
      </c>
      <c r="D40" s="490" t="s">
        <v>3358</v>
      </c>
      <c r="E40" s="490" t="s">
        <v>12</v>
      </c>
      <c r="F40" s="170" t="s">
        <v>537</v>
      </c>
      <c r="G40" s="170" t="s">
        <v>3433</v>
      </c>
      <c r="H40" s="170" t="s">
        <v>518</v>
      </c>
      <c r="I40" s="170" t="s">
        <v>1205</v>
      </c>
      <c r="J40" s="170" t="s">
        <v>580</v>
      </c>
      <c r="K40" s="508">
        <v>0</v>
      </c>
      <c r="L40" s="170">
        <v>0</v>
      </c>
    </row>
    <row r="41" spans="1:12" ht="52.5" customHeight="1">
      <c r="A41" s="418">
        <v>45291</v>
      </c>
      <c r="B41" s="421" t="s">
        <v>68</v>
      </c>
      <c r="C41" s="490" t="s">
        <v>3360</v>
      </c>
      <c r="D41" s="490" t="s">
        <v>3164</v>
      </c>
      <c r="E41" s="490" t="s">
        <v>12</v>
      </c>
      <c r="F41" s="170" t="s">
        <v>537</v>
      </c>
      <c r="G41" s="170" t="s">
        <v>3433</v>
      </c>
      <c r="H41" s="170" t="s">
        <v>518</v>
      </c>
      <c r="I41" s="170" t="s">
        <v>1205</v>
      </c>
      <c r="J41" s="170" t="s">
        <v>579</v>
      </c>
      <c r="K41" s="508">
        <v>14014218846</v>
      </c>
      <c r="L41" s="170">
        <v>0</v>
      </c>
    </row>
    <row r="42" spans="1:12" ht="52.5" customHeight="1">
      <c r="A42" s="418">
        <v>45291</v>
      </c>
      <c r="B42" s="421" t="s">
        <v>68</v>
      </c>
      <c r="C42" s="490" t="s">
        <v>3360</v>
      </c>
      <c r="D42" s="490" t="s">
        <v>3164</v>
      </c>
      <c r="E42" s="490" t="s">
        <v>12</v>
      </c>
      <c r="F42" s="170" t="s">
        <v>537</v>
      </c>
      <c r="G42" s="170" t="s">
        <v>3433</v>
      </c>
      <c r="H42" s="170" t="s">
        <v>518</v>
      </c>
      <c r="I42" s="170" t="s">
        <v>1205</v>
      </c>
      <c r="J42" s="170" t="s">
        <v>580</v>
      </c>
      <c r="K42" s="508">
        <v>14014218846</v>
      </c>
      <c r="L42" s="170">
        <v>0</v>
      </c>
    </row>
    <row r="43" spans="1:12" ht="53.4" customHeight="1">
      <c r="A43" s="418">
        <v>45291</v>
      </c>
      <c r="B43" s="421" t="s">
        <v>71</v>
      </c>
      <c r="C43" s="490" t="s">
        <v>70</v>
      </c>
      <c r="D43" s="490" t="s">
        <v>3199</v>
      </c>
      <c r="E43" s="490" t="s">
        <v>73</v>
      </c>
      <c r="F43" s="170" t="s">
        <v>537</v>
      </c>
      <c r="G43" s="170" t="s">
        <v>3433</v>
      </c>
      <c r="H43" s="170" t="s">
        <v>518</v>
      </c>
      <c r="I43" s="170" t="s">
        <v>1205</v>
      </c>
      <c r="J43" s="170" t="s">
        <v>3105</v>
      </c>
      <c r="K43" s="170" t="s">
        <v>3434</v>
      </c>
      <c r="L43" s="170" t="s">
        <v>3398</v>
      </c>
    </row>
    <row r="44" spans="1:12" ht="41.1" customHeight="1">
      <c r="A44" s="418">
        <v>45291</v>
      </c>
      <c r="B44" s="421" t="s">
        <v>74</v>
      </c>
      <c r="C44" s="490" t="s">
        <v>70</v>
      </c>
      <c r="D44" s="490" t="s">
        <v>3200</v>
      </c>
      <c r="E44" s="490" t="s">
        <v>76</v>
      </c>
      <c r="F44" s="170" t="s">
        <v>537</v>
      </c>
      <c r="G44" s="170" t="s">
        <v>3433</v>
      </c>
      <c r="H44" s="170" t="s">
        <v>518</v>
      </c>
      <c r="I44" s="170" t="s">
        <v>1205</v>
      </c>
      <c r="J44" s="170" t="s">
        <v>3105</v>
      </c>
      <c r="K44" s="170" t="s">
        <v>2360</v>
      </c>
      <c r="L44" s="170">
        <v>0</v>
      </c>
    </row>
    <row r="45" spans="1:12" ht="36.6" customHeight="1">
      <c r="A45" s="418">
        <v>45291</v>
      </c>
      <c r="B45" s="421" t="s">
        <v>77</v>
      </c>
      <c r="C45" s="490" t="s">
        <v>70</v>
      </c>
      <c r="D45" s="490" t="s">
        <v>3171</v>
      </c>
      <c r="E45" s="490" t="s">
        <v>80</v>
      </c>
      <c r="F45" s="170" t="s">
        <v>537</v>
      </c>
      <c r="G45" s="170" t="s">
        <v>3433</v>
      </c>
      <c r="H45" s="170" t="s">
        <v>518</v>
      </c>
      <c r="I45" s="170" t="s">
        <v>1205</v>
      </c>
      <c r="J45" s="170" t="s">
        <v>581</v>
      </c>
      <c r="K45" s="170" t="s">
        <v>3390</v>
      </c>
      <c r="L45" s="170">
        <v>0</v>
      </c>
    </row>
    <row r="46" spans="1:12" ht="41.4" customHeight="1">
      <c r="A46" s="418">
        <v>45291</v>
      </c>
      <c r="B46" s="421" t="s">
        <v>77</v>
      </c>
      <c r="C46" s="490" t="s">
        <v>70</v>
      </c>
      <c r="D46" s="490" t="s">
        <v>3171</v>
      </c>
      <c r="E46" s="490" t="s">
        <v>80</v>
      </c>
      <c r="F46" s="170" t="s">
        <v>537</v>
      </c>
      <c r="G46" s="170" t="s">
        <v>3433</v>
      </c>
      <c r="H46" s="170" t="s">
        <v>518</v>
      </c>
      <c r="I46" s="170" t="s">
        <v>1205</v>
      </c>
      <c r="J46" s="170" t="s">
        <v>582</v>
      </c>
      <c r="K46" s="170" t="s">
        <v>3413</v>
      </c>
      <c r="L46" s="170">
        <v>0</v>
      </c>
    </row>
    <row r="47" spans="1:12" ht="51" customHeight="1">
      <c r="A47" s="418">
        <v>45291</v>
      </c>
      <c r="B47" s="421" t="s">
        <v>83</v>
      </c>
      <c r="C47" s="490" t="s">
        <v>70</v>
      </c>
      <c r="D47" s="490" t="s">
        <v>3201</v>
      </c>
      <c r="E47" s="490" t="s">
        <v>76</v>
      </c>
      <c r="F47" s="170" t="s">
        <v>537</v>
      </c>
      <c r="G47" s="170" t="s">
        <v>3433</v>
      </c>
      <c r="H47" s="170" t="s">
        <v>518</v>
      </c>
      <c r="I47" s="170" t="s">
        <v>1205</v>
      </c>
      <c r="J47" s="170"/>
      <c r="K47" s="170" t="s">
        <v>2361</v>
      </c>
      <c r="L47" s="170">
        <v>0</v>
      </c>
    </row>
    <row r="48" spans="1:12" ht="52.05" customHeight="1">
      <c r="A48" s="418">
        <v>45291</v>
      </c>
      <c r="B48" s="421" t="s">
        <v>85</v>
      </c>
      <c r="C48" s="490" t="s">
        <v>70</v>
      </c>
      <c r="D48" s="490" t="s">
        <v>86</v>
      </c>
      <c r="E48" s="490" t="s">
        <v>12</v>
      </c>
      <c r="F48" s="170" t="s">
        <v>537</v>
      </c>
      <c r="G48" s="170" t="s">
        <v>3433</v>
      </c>
      <c r="H48" s="170" t="s">
        <v>518</v>
      </c>
      <c r="I48" s="170" t="s">
        <v>1205</v>
      </c>
      <c r="J48" s="170" t="s">
        <v>97</v>
      </c>
      <c r="K48" s="170" t="s">
        <v>3391</v>
      </c>
      <c r="L48" s="170">
        <v>0</v>
      </c>
    </row>
    <row r="49" spans="1:12" ht="67.05" customHeight="1">
      <c r="A49" s="418">
        <v>45291</v>
      </c>
      <c r="B49" s="421" t="s">
        <v>89</v>
      </c>
      <c r="C49" s="490" t="s">
        <v>70</v>
      </c>
      <c r="D49" s="490" t="s">
        <v>90</v>
      </c>
      <c r="E49" s="490" t="s">
        <v>12</v>
      </c>
      <c r="F49" s="170" t="s">
        <v>537</v>
      </c>
      <c r="G49" s="170" t="s">
        <v>3433</v>
      </c>
      <c r="H49" s="170" t="s">
        <v>518</v>
      </c>
      <c r="I49" s="170" t="s">
        <v>1205</v>
      </c>
      <c r="J49" s="170" t="s">
        <v>581</v>
      </c>
      <c r="K49" s="170" t="s">
        <v>3392</v>
      </c>
      <c r="L49" s="170">
        <v>0</v>
      </c>
    </row>
    <row r="50" spans="1:12" ht="39" customHeight="1">
      <c r="A50" s="418">
        <v>45291</v>
      </c>
      <c r="B50" s="421" t="s">
        <v>89</v>
      </c>
      <c r="C50" s="490" t="s">
        <v>70</v>
      </c>
      <c r="D50" s="490" t="s">
        <v>90</v>
      </c>
      <c r="E50" s="490" t="s">
        <v>12</v>
      </c>
      <c r="F50" s="170" t="s">
        <v>537</v>
      </c>
      <c r="G50" s="170" t="s">
        <v>3433</v>
      </c>
      <c r="H50" s="170" t="s">
        <v>518</v>
      </c>
      <c r="I50" s="170" t="s">
        <v>1205</v>
      </c>
      <c r="J50" s="170" t="s">
        <v>582</v>
      </c>
      <c r="K50" s="170" t="s">
        <v>3414</v>
      </c>
      <c r="L50" s="170">
        <v>0</v>
      </c>
    </row>
    <row r="51" spans="1:12" ht="43.8" customHeight="1">
      <c r="A51" s="418">
        <v>45291</v>
      </c>
      <c r="B51" s="421" t="s">
        <v>91</v>
      </c>
      <c r="C51" s="490" t="s">
        <v>70</v>
      </c>
      <c r="D51" s="490" t="s">
        <v>3172</v>
      </c>
      <c r="E51" s="490" t="s">
        <v>12</v>
      </c>
      <c r="F51" s="170" t="s">
        <v>537</v>
      </c>
      <c r="G51" s="170" t="s">
        <v>3433</v>
      </c>
      <c r="H51" s="170" t="s">
        <v>518</v>
      </c>
      <c r="I51" s="170" t="s">
        <v>1205</v>
      </c>
      <c r="J51" s="170" t="s">
        <v>581</v>
      </c>
      <c r="K51" s="170" t="s">
        <v>3393</v>
      </c>
      <c r="L51" s="170">
        <v>0</v>
      </c>
    </row>
    <row r="52" spans="1:12" ht="35.4" customHeight="1">
      <c r="A52" s="418">
        <v>45291</v>
      </c>
      <c r="B52" s="421" t="s">
        <v>91</v>
      </c>
      <c r="C52" s="490" t="s">
        <v>70</v>
      </c>
      <c r="D52" s="490" t="s">
        <v>3172</v>
      </c>
      <c r="E52" s="490" t="s">
        <v>12</v>
      </c>
      <c r="F52" s="170" t="s">
        <v>537</v>
      </c>
      <c r="G52" s="170" t="s">
        <v>3433</v>
      </c>
      <c r="H52" s="170" t="s">
        <v>518</v>
      </c>
      <c r="I52" s="170" t="s">
        <v>1205</v>
      </c>
      <c r="J52" s="170" t="s">
        <v>582</v>
      </c>
      <c r="K52" s="170" t="s">
        <v>3415</v>
      </c>
      <c r="L52" s="170">
        <v>0</v>
      </c>
    </row>
    <row r="53" spans="1:12" ht="28.2" customHeight="1">
      <c r="A53" s="418">
        <v>45291</v>
      </c>
      <c r="B53" s="421" t="s">
        <v>93</v>
      </c>
      <c r="C53" s="490" t="s">
        <v>70</v>
      </c>
      <c r="D53" s="490" t="s">
        <v>3202</v>
      </c>
      <c r="E53" s="490" t="s">
        <v>76</v>
      </c>
      <c r="F53" s="170" t="s">
        <v>537</v>
      </c>
      <c r="G53" s="170" t="s">
        <v>3433</v>
      </c>
      <c r="H53" s="170" t="s">
        <v>518</v>
      </c>
      <c r="I53" s="170" t="s">
        <v>1205</v>
      </c>
      <c r="J53" s="170"/>
      <c r="K53" s="170" t="s">
        <v>3394</v>
      </c>
      <c r="L53" s="170">
        <v>0</v>
      </c>
    </row>
    <row r="54" spans="1:12" ht="35.4" customHeight="1">
      <c r="A54" s="418">
        <v>45291</v>
      </c>
      <c r="B54" s="421" t="s">
        <v>95</v>
      </c>
      <c r="C54" s="490" t="s">
        <v>70</v>
      </c>
      <c r="D54" s="490" t="s">
        <v>3203</v>
      </c>
      <c r="E54" s="490" t="s">
        <v>12</v>
      </c>
      <c r="F54" s="170" t="s">
        <v>537</v>
      </c>
      <c r="G54" s="170" t="s">
        <v>3433</v>
      </c>
      <c r="H54" s="170" t="s">
        <v>518</v>
      </c>
      <c r="I54" s="170" t="s">
        <v>1205</v>
      </c>
      <c r="J54" s="170" t="s">
        <v>97</v>
      </c>
      <c r="K54" s="170" t="s">
        <v>3395</v>
      </c>
      <c r="L54" s="170">
        <v>0</v>
      </c>
    </row>
    <row r="55" spans="1:12" ht="36" customHeight="1">
      <c r="A55" s="418">
        <v>45291</v>
      </c>
      <c r="B55" s="421" t="s">
        <v>98</v>
      </c>
      <c r="C55" s="490" t="s">
        <v>70</v>
      </c>
      <c r="D55" s="490" t="s">
        <v>99</v>
      </c>
      <c r="E55" s="490" t="s">
        <v>12</v>
      </c>
      <c r="F55" s="170" t="s">
        <v>537</v>
      </c>
      <c r="G55" s="170" t="s">
        <v>3433</v>
      </c>
      <c r="H55" s="170" t="s">
        <v>518</v>
      </c>
      <c r="I55" s="170" t="s">
        <v>1205</v>
      </c>
      <c r="J55" s="170" t="s">
        <v>581</v>
      </c>
      <c r="K55" s="170" t="s">
        <v>3396</v>
      </c>
      <c r="L55" s="170">
        <v>0</v>
      </c>
    </row>
    <row r="56" spans="1:12" ht="42" customHeight="1">
      <c r="A56" s="418">
        <v>45291</v>
      </c>
      <c r="B56" s="421" t="s">
        <v>98</v>
      </c>
      <c r="C56" s="490" t="s">
        <v>70</v>
      </c>
      <c r="D56" s="490" t="s">
        <v>99</v>
      </c>
      <c r="E56" s="490" t="s">
        <v>12</v>
      </c>
      <c r="F56" s="170" t="s">
        <v>537</v>
      </c>
      <c r="G56" s="170" t="s">
        <v>3433</v>
      </c>
      <c r="H56" s="170" t="s">
        <v>518</v>
      </c>
      <c r="I56" s="170" t="s">
        <v>1205</v>
      </c>
      <c r="J56" s="170" t="s">
        <v>582</v>
      </c>
      <c r="K56" s="170" t="s">
        <v>3416</v>
      </c>
      <c r="L56" s="170">
        <v>0</v>
      </c>
    </row>
    <row r="57" spans="1:12" ht="26.55" customHeight="1">
      <c r="A57" s="418">
        <v>45291</v>
      </c>
      <c r="B57" s="421" t="s">
        <v>101</v>
      </c>
      <c r="C57" s="490" t="s">
        <v>100</v>
      </c>
      <c r="D57" s="490" t="s">
        <v>102</v>
      </c>
      <c r="E57" s="490" t="s">
        <v>73</v>
      </c>
      <c r="F57" s="170" t="s">
        <v>537</v>
      </c>
      <c r="G57" s="170" t="s">
        <v>3433</v>
      </c>
      <c r="H57" s="170" t="s">
        <v>518</v>
      </c>
      <c r="I57" s="170" t="s">
        <v>1205</v>
      </c>
      <c r="J57" s="170" t="s">
        <v>3105</v>
      </c>
      <c r="K57" s="170" t="s">
        <v>1205</v>
      </c>
      <c r="L57" s="170" t="s">
        <v>3399</v>
      </c>
    </row>
    <row r="58" spans="1:12" ht="61.8" customHeight="1">
      <c r="A58" s="418">
        <v>45291</v>
      </c>
      <c r="B58" s="421" t="s">
        <v>105</v>
      </c>
      <c r="C58" s="490" t="s">
        <v>3204</v>
      </c>
      <c r="D58" s="490" t="s">
        <v>3204</v>
      </c>
      <c r="E58" s="490" t="s">
        <v>73</v>
      </c>
      <c r="F58" s="170" t="s">
        <v>537</v>
      </c>
      <c r="G58" s="170" t="s">
        <v>3433</v>
      </c>
      <c r="H58" s="170" t="s">
        <v>518</v>
      </c>
      <c r="I58" s="170" t="s">
        <v>1205</v>
      </c>
      <c r="J58" s="170" t="s">
        <v>3105</v>
      </c>
      <c r="K58" s="170" t="s">
        <v>1205</v>
      </c>
      <c r="L58" s="170" t="s">
        <v>3423</v>
      </c>
    </row>
    <row r="59" spans="1:12" ht="31.5" customHeight="1">
      <c r="A59" s="418">
        <v>45291</v>
      </c>
      <c r="B59" s="421" t="s">
        <v>107</v>
      </c>
      <c r="C59" s="490" t="s">
        <v>106</v>
      </c>
      <c r="D59" s="490" t="s">
        <v>3205</v>
      </c>
      <c r="E59" s="490" t="s">
        <v>80</v>
      </c>
      <c r="F59" s="170" t="s">
        <v>537</v>
      </c>
      <c r="G59" s="170" t="s">
        <v>3433</v>
      </c>
      <c r="H59" s="170" t="s">
        <v>518</v>
      </c>
      <c r="I59" s="170" t="s">
        <v>1205</v>
      </c>
      <c r="J59" s="170" t="s">
        <v>3105</v>
      </c>
      <c r="K59" s="170" t="s">
        <v>1205</v>
      </c>
      <c r="L59" s="170">
        <v>0</v>
      </c>
    </row>
    <row r="60" spans="1:12" ht="31.5" customHeight="1">
      <c r="A60" s="418">
        <v>45291</v>
      </c>
      <c r="B60" s="421" t="s">
        <v>109</v>
      </c>
      <c r="C60" s="490" t="s">
        <v>106</v>
      </c>
      <c r="D60" s="490" t="s">
        <v>110</v>
      </c>
      <c r="E60" s="490" t="s">
        <v>73</v>
      </c>
      <c r="F60" s="170" t="s">
        <v>537</v>
      </c>
      <c r="G60" s="170" t="s">
        <v>3433</v>
      </c>
      <c r="H60" s="170" t="s">
        <v>518</v>
      </c>
      <c r="I60" s="170" t="s">
        <v>1205</v>
      </c>
      <c r="J60" s="170" t="s">
        <v>3105</v>
      </c>
      <c r="K60" s="170" t="s">
        <v>1205</v>
      </c>
      <c r="L60" s="170">
        <v>0</v>
      </c>
    </row>
    <row r="61" spans="1:12" ht="31.5" customHeight="1">
      <c r="A61" s="418">
        <v>45291</v>
      </c>
      <c r="B61" s="421" t="s">
        <v>111</v>
      </c>
      <c r="C61" s="490" t="s">
        <v>106</v>
      </c>
      <c r="D61" s="490" t="s">
        <v>112</v>
      </c>
      <c r="E61" s="490" t="s">
        <v>73</v>
      </c>
      <c r="F61" s="170" t="s">
        <v>537</v>
      </c>
      <c r="G61" s="170" t="s">
        <v>3433</v>
      </c>
      <c r="H61" s="170" t="s">
        <v>518</v>
      </c>
      <c r="I61" s="170" t="s">
        <v>1205</v>
      </c>
      <c r="J61" s="170" t="s">
        <v>3062</v>
      </c>
      <c r="K61" s="170" t="s">
        <v>1205</v>
      </c>
      <c r="L61" s="170">
        <v>0</v>
      </c>
    </row>
    <row r="62" spans="1:12" ht="29.55" customHeight="1">
      <c r="A62" s="418">
        <v>45291</v>
      </c>
      <c r="B62" s="421" t="s">
        <v>113</v>
      </c>
      <c r="C62" s="490" t="s">
        <v>106</v>
      </c>
      <c r="D62" s="490" t="s">
        <v>3206</v>
      </c>
      <c r="E62" s="490" t="s">
        <v>76</v>
      </c>
      <c r="F62" s="170" t="s">
        <v>537</v>
      </c>
      <c r="G62" s="170" t="s">
        <v>3433</v>
      </c>
      <c r="H62" s="170" t="s">
        <v>518</v>
      </c>
      <c r="I62" s="170" t="s">
        <v>1205</v>
      </c>
      <c r="J62" s="170" t="s">
        <v>3105</v>
      </c>
      <c r="K62" s="170" t="s">
        <v>1205</v>
      </c>
      <c r="L62" s="170">
        <v>0</v>
      </c>
    </row>
    <row r="63" spans="1:12" ht="43.2" customHeight="1">
      <c r="A63" s="418">
        <v>45291</v>
      </c>
      <c r="B63" s="421" t="s">
        <v>117</v>
      </c>
      <c r="C63" s="490" t="s">
        <v>3361</v>
      </c>
      <c r="D63" s="490" t="s">
        <v>3174</v>
      </c>
      <c r="E63" s="490" t="s">
        <v>12</v>
      </c>
      <c r="F63" s="170" t="s">
        <v>537</v>
      </c>
      <c r="G63" s="170" t="s">
        <v>3433</v>
      </c>
      <c r="H63" s="170" t="s">
        <v>518</v>
      </c>
      <c r="I63" s="170" t="s">
        <v>1205</v>
      </c>
      <c r="J63" s="170"/>
      <c r="K63" s="170" t="s">
        <v>1205</v>
      </c>
      <c r="L63" s="170" t="s">
        <v>3400</v>
      </c>
    </row>
    <row r="64" spans="1:12" ht="33" customHeight="1">
      <c r="A64" s="418">
        <v>45291</v>
      </c>
      <c r="B64" s="421" t="s">
        <v>122</v>
      </c>
      <c r="C64" s="490" t="s">
        <v>3362</v>
      </c>
      <c r="D64" s="490" t="s">
        <v>3207</v>
      </c>
      <c r="E64" s="490" t="s">
        <v>12</v>
      </c>
      <c r="F64" s="170" t="s">
        <v>537</v>
      </c>
      <c r="G64" s="170" t="s">
        <v>3433</v>
      </c>
      <c r="H64" s="170" t="s">
        <v>518</v>
      </c>
      <c r="I64" s="170" t="s">
        <v>1205</v>
      </c>
      <c r="J64" s="170"/>
      <c r="K64" s="170" t="s">
        <v>1205</v>
      </c>
      <c r="L64" s="170">
        <v>0</v>
      </c>
    </row>
    <row r="65" spans="1:12" ht="33" customHeight="1">
      <c r="A65" s="418">
        <v>45291</v>
      </c>
      <c r="B65" s="421" t="s">
        <v>126</v>
      </c>
      <c r="C65" s="490" t="s">
        <v>3362</v>
      </c>
      <c r="D65" s="490" t="s">
        <v>3208</v>
      </c>
      <c r="E65" s="490" t="s">
        <v>12</v>
      </c>
      <c r="F65" s="170" t="s">
        <v>537</v>
      </c>
      <c r="G65" s="170" t="s">
        <v>3433</v>
      </c>
      <c r="H65" s="170" t="s">
        <v>518</v>
      </c>
      <c r="I65" s="170" t="s">
        <v>1205</v>
      </c>
      <c r="J65" s="170"/>
      <c r="K65" s="170" t="s">
        <v>1205</v>
      </c>
      <c r="L65" s="170">
        <v>0</v>
      </c>
    </row>
    <row r="66" spans="1:12" ht="33" customHeight="1">
      <c r="A66" s="418">
        <v>45291</v>
      </c>
      <c r="B66" s="421" t="s">
        <v>128</v>
      </c>
      <c r="C66" s="490" t="s">
        <v>3362</v>
      </c>
      <c r="D66" s="490" t="s">
        <v>3209</v>
      </c>
      <c r="E66" s="490" t="s">
        <v>12</v>
      </c>
      <c r="F66" s="170" t="s">
        <v>537</v>
      </c>
      <c r="G66" s="170" t="s">
        <v>3433</v>
      </c>
      <c r="H66" s="170" t="s">
        <v>518</v>
      </c>
      <c r="I66" s="170" t="s">
        <v>1205</v>
      </c>
      <c r="J66" s="170"/>
      <c r="K66" s="170" t="s">
        <v>1205</v>
      </c>
      <c r="L66" s="170">
        <v>0</v>
      </c>
    </row>
    <row r="67" spans="1:12" ht="33" customHeight="1">
      <c r="A67" s="418">
        <v>45291</v>
      </c>
      <c r="B67" s="421" t="s">
        <v>130</v>
      </c>
      <c r="C67" s="490" t="s">
        <v>3362</v>
      </c>
      <c r="D67" s="490" t="s">
        <v>3210</v>
      </c>
      <c r="E67" s="490" t="s">
        <v>12</v>
      </c>
      <c r="F67" s="170" t="s">
        <v>537</v>
      </c>
      <c r="G67" s="170" t="s">
        <v>3433</v>
      </c>
      <c r="H67" s="170" t="s">
        <v>518</v>
      </c>
      <c r="I67" s="170" t="s">
        <v>1205</v>
      </c>
      <c r="J67" s="170"/>
      <c r="K67" s="170" t="s">
        <v>1205</v>
      </c>
      <c r="L67" s="170">
        <v>0</v>
      </c>
    </row>
    <row r="68" spans="1:12" ht="33" customHeight="1">
      <c r="A68" s="418">
        <v>45291</v>
      </c>
      <c r="B68" s="421" t="s">
        <v>132</v>
      </c>
      <c r="C68" s="490" t="s">
        <v>3362</v>
      </c>
      <c r="D68" s="490" t="s">
        <v>3211</v>
      </c>
      <c r="E68" s="490" t="s">
        <v>12</v>
      </c>
      <c r="F68" s="170" t="s">
        <v>537</v>
      </c>
      <c r="G68" s="170" t="s">
        <v>3433</v>
      </c>
      <c r="H68" s="170" t="s">
        <v>518</v>
      </c>
      <c r="I68" s="170" t="s">
        <v>1205</v>
      </c>
      <c r="J68" s="170"/>
      <c r="K68" s="170" t="s">
        <v>1205</v>
      </c>
      <c r="L68" s="170">
        <v>0</v>
      </c>
    </row>
    <row r="69" spans="1:12" ht="33" customHeight="1">
      <c r="A69" s="418">
        <v>45291</v>
      </c>
      <c r="B69" s="421" t="s">
        <v>134</v>
      </c>
      <c r="C69" s="490" t="s">
        <v>3362</v>
      </c>
      <c r="D69" s="490" t="s">
        <v>3212</v>
      </c>
      <c r="E69" s="490" t="s">
        <v>12</v>
      </c>
      <c r="F69" s="170" t="s">
        <v>537</v>
      </c>
      <c r="G69" s="170" t="s">
        <v>3433</v>
      </c>
      <c r="H69" s="170" t="s">
        <v>518</v>
      </c>
      <c r="I69" s="170" t="s">
        <v>1205</v>
      </c>
      <c r="J69" s="170"/>
      <c r="K69" s="170" t="s">
        <v>1205</v>
      </c>
      <c r="L69" s="170">
        <v>0</v>
      </c>
    </row>
    <row r="70" spans="1:12" ht="33" customHeight="1">
      <c r="A70" s="418">
        <v>45291</v>
      </c>
      <c r="B70" s="421" t="s">
        <v>136</v>
      </c>
      <c r="C70" s="490" t="s">
        <v>3362</v>
      </c>
      <c r="D70" s="490" t="s">
        <v>3213</v>
      </c>
      <c r="E70" s="490" t="s">
        <v>12</v>
      </c>
      <c r="F70" s="170" t="s">
        <v>537</v>
      </c>
      <c r="G70" s="170" t="s">
        <v>3433</v>
      </c>
      <c r="H70" s="170" t="s">
        <v>518</v>
      </c>
      <c r="I70" s="170" t="s">
        <v>1205</v>
      </c>
      <c r="J70" s="170"/>
      <c r="K70" s="170" t="s">
        <v>1205</v>
      </c>
      <c r="L70" s="170">
        <v>0</v>
      </c>
    </row>
    <row r="71" spans="1:12" ht="33" customHeight="1">
      <c r="A71" s="418">
        <v>45291</v>
      </c>
      <c r="B71" s="421" t="s">
        <v>138</v>
      </c>
      <c r="C71" s="490" t="s">
        <v>3362</v>
      </c>
      <c r="D71" s="490" t="s">
        <v>3214</v>
      </c>
      <c r="E71" s="490" t="s">
        <v>12</v>
      </c>
      <c r="F71" s="170" t="s">
        <v>537</v>
      </c>
      <c r="G71" s="170" t="s">
        <v>3433</v>
      </c>
      <c r="H71" s="170" t="s">
        <v>518</v>
      </c>
      <c r="I71" s="170" t="s">
        <v>1205</v>
      </c>
      <c r="J71" s="170"/>
      <c r="K71" s="170" t="s">
        <v>1205</v>
      </c>
      <c r="L71" s="170">
        <v>0</v>
      </c>
    </row>
    <row r="72" spans="1:12" ht="33" customHeight="1">
      <c r="A72" s="418">
        <v>45291</v>
      </c>
      <c r="B72" s="421" t="s">
        <v>140</v>
      </c>
      <c r="C72" s="490" t="s">
        <v>3362</v>
      </c>
      <c r="D72" s="490" t="s">
        <v>3215</v>
      </c>
      <c r="E72" s="490" t="s">
        <v>12</v>
      </c>
      <c r="F72" s="170" t="s">
        <v>537</v>
      </c>
      <c r="G72" s="170" t="s">
        <v>3433</v>
      </c>
      <c r="H72" s="170" t="s">
        <v>518</v>
      </c>
      <c r="I72" s="170" t="s">
        <v>1205</v>
      </c>
      <c r="J72" s="170"/>
      <c r="K72" s="170" t="s">
        <v>1205</v>
      </c>
      <c r="L72" s="170">
        <v>0</v>
      </c>
    </row>
    <row r="73" spans="1:12" ht="33" customHeight="1">
      <c r="A73" s="418">
        <v>45291</v>
      </c>
      <c r="B73" s="421" t="s">
        <v>142</v>
      </c>
      <c r="C73" s="490" t="s">
        <v>3362</v>
      </c>
      <c r="D73" s="490" t="s">
        <v>3216</v>
      </c>
      <c r="E73" s="490" t="s">
        <v>12</v>
      </c>
      <c r="F73" s="170" t="s">
        <v>537</v>
      </c>
      <c r="G73" s="170" t="s">
        <v>3433</v>
      </c>
      <c r="H73" s="170" t="s">
        <v>518</v>
      </c>
      <c r="I73" s="170" t="s">
        <v>1205</v>
      </c>
      <c r="J73" s="170"/>
      <c r="K73" s="170" t="s">
        <v>1205</v>
      </c>
      <c r="L73" s="170">
        <v>0</v>
      </c>
    </row>
    <row r="74" spans="1:12" ht="33" customHeight="1">
      <c r="A74" s="418">
        <v>45291</v>
      </c>
      <c r="B74" s="421" t="s">
        <v>144</v>
      </c>
      <c r="C74" s="490" t="s">
        <v>3362</v>
      </c>
      <c r="D74" s="490" t="s">
        <v>3217</v>
      </c>
      <c r="E74" s="490" t="s">
        <v>12</v>
      </c>
      <c r="F74" s="170" t="s">
        <v>537</v>
      </c>
      <c r="G74" s="170" t="s">
        <v>3433</v>
      </c>
      <c r="H74" s="170" t="s">
        <v>518</v>
      </c>
      <c r="I74" s="170" t="s">
        <v>1205</v>
      </c>
      <c r="J74" s="170"/>
      <c r="K74" s="170" t="s">
        <v>1205</v>
      </c>
      <c r="L74" s="170">
        <v>0</v>
      </c>
    </row>
    <row r="75" spans="1:12" ht="33" customHeight="1">
      <c r="A75" s="418">
        <v>45291</v>
      </c>
      <c r="B75" s="421" t="s">
        <v>146</v>
      </c>
      <c r="C75" s="490" t="s">
        <v>3362</v>
      </c>
      <c r="D75" s="490" t="s">
        <v>3218</v>
      </c>
      <c r="E75" s="490" t="s">
        <v>12</v>
      </c>
      <c r="F75" s="170" t="s">
        <v>537</v>
      </c>
      <c r="G75" s="170" t="s">
        <v>3433</v>
      </c>
      <c r="H75" s="170" t="s">
        <v>518</v>
      </c>
      <c r="I75" s="170" t="s">
        <v>1205</v>
      </c>
      <c r="J75" s="170"/>
      <c r="K75" s="170" t="s">
        <v>1205</v>
      </c>
      <c r="L75" s="170">
        <v>0</v>
      </c>
    </row>
    <row r="76" spans="1:12" ht="33" customHeight="1">
      <c r="A76" s="418">
        <v>45291</v>
      </c>
      <c r="B76" s="421" t="s">
        <v>148</v>
      </c>
      <c r="C76" s="490" t="s">
        <v>3362</v>
      </c>
      <c r="D76" s="490" t="s">
        <v>3219</v>
      </c>
      <c r="E76" s="490" t="s">
        <v>12</v>
      </c>
      <c r="F76" s="170" t="s">
        <v>537</v>
      </c>
      <c r="G76" s="170" t="s">
        <v>3433</v>
      </c>
      <c r="H76" s="170" t="s">
        <v>518</v>
      </c>
      <c r="I76" s="170" t="s">
        <v>1205</v>
      </c>
      <c r="J76" s="170"/>
      <c r="K76" s="170" t="s">
        <v>1205</v>
      </c>
      <c r="L76" s="170">
        <v>0</v>
      </c>
    </row>
    <row r="77" spans="1:12" ht="33" customHeight="1">
      <c r="A77" s="418">
        <v>45291</v>
      </c>
      <c r="B77" s="421" t="s">
        <v>150</v>
      </c>
      <c r="C77" s="490" t="s">
        <v>3362</v>
      </c>
      <c r="D77" s="490" t="s">
        <v>3220</v>
      </c>
      <c r="E77" s="490" t="s">
        <v>12</v>
      </c>
      <c r="F77" s="170" t="s">
        <v>537</v>
      </c>
      <c r="G77" s="170" t="s">
        <v>3433</v>
      </c>
      <c r="H77" s="170" t="s">
        <v>518</v>
      </c>
      <c r="I77" s="170" t="s">
        <v>1205</v>
      </c>
      <c r="J77" s="170"/>
      <c r="K77" s="170" t="s">
        <v>1205</v>
      </c>
      <c r="L77" s="170">
        <v>0</v>
      </c>
    </row>
    <row r="78" spans="1:12" ht="33" customHeight="1">
      <c r="A78" s="418">
        <v>45291</v>
      </c>
      <c r="B78" s="421" t="s">
        <v>152</v>
      </c>
      <c r="C78" s="490" t="s">
        <v>3362</v>
      </c>
      <c r="D78" s="490" t="s">
        <v>3221</v>
      </c>
      <c r="E78" s="490" t="s">
        <v>12</v>
      </c>
      <c r="F78" s="170" t="s">
        <v>537</v>
      </c>
      <c r="G78" s="170" t="s">
        <v>3433</v>
      </c>
      <c r="H78" s="170" t="s">
        <v>518</v>
      </c>
      <c r="I78" s="170" t="s">
        <v>1205</v>
      </c>
      <c r="J78" s="170"/>
      <c r="K78" s="170" t="s">
        <v>1205</v>
      </c>
      <c r="L78" s="170">
        <v>0</v>
      </c>
    </row>
    <row r="79" spans="1:12" ht="34.5" customHeight="1">
      <c r="A79" s="418">
        <v>45291</v>
      </c>
      <c r="B79" s="421" t="s">
        <v>156</v>
      </c>
      <c r="C79" s="490" t="s">
        <v>155</v>
      </c>
      <c r="D79" s="490" t="s">
        <v>157</v>
      </c>
      <c r="E79" s="490" t="s">
        <v>73</v>
      </c>
      <c r="F79" s="170" t="s">
        <v>537</v>
      </c>
      <c r="G79" s="170" t="s">
        <v>3433</v>
      </c>
      <c r="H79" s="170" t="s">
        <v>518</v>
      </c>
      <c r="I79" s="170" t="s">
        <v>1205</v>
      </c>
      <c r="J79" s="170" t="s">
        <v>3105</v>
      </c>
      <c r="K79" s="170" t="s">
        <v>1205</v>
      </c>
      <c r="L79" s="170">
        <v>0</v>
      </c>
    </row>
    <row r="80" spans="1:12" ht="68.400000000000006" customHeight="1">
      <c r="A80" s="418">
        <v>45291</v>
      </c>
      <c r="B80" s="421" t="s">
        <v>159</v>
      </c>
      <c r="C80" s="490" t="s">
        <v>158</v>
      </c>
      <c r="D80" s="490" t="s">
        <v>160</v>
      </c>
      <c r="E80" s="490" t="s">
        <v>73</v>
      </c>
      <c r="F80" s="170" t="s">
        <v>537</v>
      </c>
      <c r="G80" s="170" t="s">
        <v>3433</v>
      </c>
      <c r="H80" s="170" t="s">
        <v>518</v>
      </c>
      <c r="I80" s="170" t="s">
        <v>1205</v>
      </c>
      <c r="J80" s="170" t="s">
        <v>3105</v>
      </c>
      <c r="K80" s="170" t="s">
        <v>1205</v>
      </c>
      <c r="L80" s="170">
        <v>0</v>
      </c>
    </row>
    <row r="81" spans="1:12" ht="68.400000000000006" customHeight="1">
      <c r="A81" s="418">
        <v>45291</v>
      </c>
      <c r="B81" s="421" t="s">
        <v>161</v>
      </c>
      <c r="C81" s="490" t="s">
        <v>158</v>
      </c>
      <c r="D81" s="490" t="s">
        <v>162</v>
      </c>
      <c r="E81" s="490" t="s">
        <v>163</v>
      </c>
      <c r="F81" s="170" t="s">
        <v>537</v>
      </c>
      <c r="G81" s="170" t="s">
        <v>3433</v>
      </c>
      <c r="H81" s="170" t="s">
        <v>518</v>
      </c>
      <c r="I81" s="170" t="s">
        <v>1205</v>
      </c>
      <c r="J81" s="170" t="s">
        <v>3105</v>
      </c>
      <c r="K81" s="170" t="s">
        <v>1205</v>
      </c>
      <c r="L81" s="170">
        <v>0</v>
      </c>
    </row>
    <row r="82" spans="1:12" ht="68.400000000000006" customHeight="1">
      <c r="A82" s="418">
        <v>45291</v>
      </c>
      <c r="B82" s="421" t="s">
        <v>164</v>
      </c>
      <c r="C82" s="490" t="s">
        <v>158</v>
      </c>
      <c r="D82" s="490" t="s">
        <v>165</v>
      </c>
      <c r="E82" s="490" t="s">
        <v>73</v>
      </c>
      <c r="F82" s="170" t="s">
        <v>537</v>
      </c>
      <c r="G82" s="170" t="s">
        <v>3433</v>
      </c>
      <c r="H82" s="170" t="s">
        <v>518</v>
      </c>
      <c r="I82" s="170" t="s">
        <v>1205</v>
      </c>
      <c r="J82" s="170" t="s">
        <v>3105</v>
      </c>
      <c r="K82" s="170" t="s">
        <v>1205</v>
      </c>
      <c r="L82" s="170">
        <v>0</v>
      </c>
    </row>
    <row r="83" spans="1:12" ht="68.400000000000006" customHeight="1">
      <c r="A83" s="418">
        <v>45291</v>
      </c>
      <c r="B83" s="421" t="s">
        <v>166</v>
      </c>
      <c r="C83" s="490" t="s">
        <v>158</v>
      </c>
      <c r="D83" s="490" t="s">
        <v>3222</v>
      </c>
      <c r="E83" s="490" t="s">
        <v>163</v>
      </c>
      <c r="F83" s="170" t="s">
        <v>537</v>
      </c>
      <c r="G83" s="170" t="s">
        <v>3433</v>
      </c>
      <c r="H83" s="170" t="s">
        <v>518</v>
      </c>
      <c r="I83" s="170" t="s">
        <v>1205</v>
      </c>
      <c r="J83" s="170" t="s">
        <v>3105</v>
      </c>
      <c r="K83" s="170" t="s">
        <v>1205</v>
      </c>
      <c r="L83" s="170">
        <v>0</v>
      </c>
    </row>
    <row r="84" spans="1:12" ht="68.400000000000006" customHeight="1">
      <c r="A84" s="418">
        <v>45291</v>
      </c>
      <c r="B84" s="421" t="s">
        <v>168</v>
      </c>
      <c r="C84" s="490" t="s">
        <v>158</v>
      </c>
      <c r="D84" s="490" t="s">
        <v>169</v>
      </c>
      <c r="E84" s="490" t="s">
        <v>170</v>
      </c>
      <c r="F84" s="170" t="s">
        <v>537</v>
      </c>
      <c r="G84" s="170" t="s">
        <v>3433</v>
      </c>
      <c r="H84" s="170" t="s">
        <v>518</v>
      </c>
      <c r="I84" s="170" t="s">
        <v>1205</v>
      </c>
      <c r="J84" s="170" t="s">
        <v>3105</v>
      </c>
      <c r="K84" s="170" t="s">
        <v>1205</v>
      </c>
      <c r="L84" s="170">
        <v>0</v>
      </c>
    </row>
    <row r="85" spans="1:12" ht="69.599999999999994" customHeight="1">
      <c r="A85" s="418">
        <v>45291</v>
      </c>
      <c r="B85" s="421" t="s">
        <v>171</v>
      </c>
      <c r="C85" s="490" t="s">
        <v>158</v>
      </c>
      <c r="D85" s="490" t="s">
        <v>172</v>
      </c>
      <c r="E85" s="490" t="s">
        <v>163</v>
      </c>
      <c r="F85" s="170" t="s">
        <v>537</v>
      </c>
      <c r="G85" s="170" t="s">
        <v>3433</v>
      </c>
      <c r="H85" s="170" t="s">
        <v>518</v>
      </c>
      <c r="I85" s="170" t="s">
        <v>1205</v>
      </c>
      <c r="J85" s="170" t="s">
        <v>3105</v>
      </c>
      <c r="K85" s="170" t="s">
        <v>1205</v>
      </c>
      <c r="L85" s="170">
        <v>0</v>
      </c>
    </row>
    <row r="86" spans="1:12" ht="72" customHeight="1">
      <c r="A86" s="418">
        <v>45291</v>
      </c>
      <c r="B86" s="421" t="s">
        <v>173</v>
      </c>
      <c r="C86" s="490" t="s">
        <v>158</v>
      </c>
      <c r="D86" s="490" t="s">
        <v>174</v>
      </c>
      <c r="E86" s="490" t="s">
        <v>73</v>
      </c>
      <c r="F86" s="170" t="s">
        <v>537</v>
      </c>
      <c r="G86" s="170" t="s">
        <v>3433</v>
      </c>
      <c r="H86" s="170" t="s">
        <v>518</v>
      </c>
      <c r="I86" s="170" t="s">
        <v>1205</v>
      </c>
      <c r="J86" s="170" t="s">
        <v>3105</v>
      </c>
      <c r="K86" s="170" t="s">
        <v>1205</v>
      </c>
      <c r="L86" s="170">
        <v>0</v>
      </c>
    </row>
    <row r="87" spans="1:12" ht="67.2" customHeight="1">
      <c r="A87" s="418">
        <v>45291</v>
      </c>
      <c r="B87" s="421" t="s">
        <v>175</v>
      </c>
      <c r="C87" s="490" t="s">
        <v>158</v>
      </c>
      <c r="D87" s="490" t="s">
        <v>3223</v>
      </c>
      <c r="E87" s="490" t="s">
        <v>163</v>
      </c>
      <c r="F87" s="170" t="s">
        <v>537</v>
      </c>
      <c r="G87" s="170" t="s">
        <v>3433</v>
      </c>
      <c r="H87" s="170" t="s">
        <v>518</v>
      </c>
      <c r="I87" s="170" t="s">
        <v>1205</v>
      </c>
      <c r="J87" s="170" t="s">
        <v>3105</v>
      </c>
      <c r="K87" s="170" t="s">
        <v>1205</v>
      </c>
      <c r="L87" s="170">
        <v>0</v>
      </c>
    </row>
    <row r="88" spans="1:12" ht="63">
      <c r="A88" s="418">
        <v>45291</v>
      </c>
      <c r="B88" s="421" t="s">
        <v>177</v>
      </c>
      <c r="C88" s="490" t="s">
        <v>158</v>
      </c>
      <c r="D88" s="490" t="s">
        <v>178</v>
      </c>
      <c r="E88" s="490" t="s">
        <v>73</v>
      </c>
      <c r="F88" s="170" t="s">
        <v>537</v>
      </c>
      <c r="G88" s="170" t="s">
        <v>3433</v>
      </c>
      <c r="H88" s="170" t="s">
        <v>518</v>
      </c>
      <c r="I88" s="170" t="s">
        <v>1205</v>
      </c>
      <c r="J88" s="170" t="s">
        <v>3105</v>
      </c>
      <c r="K88" s="170" t="s">
        <v>1205</v>
      </c>
      <c r="L88" s="170">
        <v>0</v>
      </c>
    </row>
    <row r="89" spans="1:12" ht="72.599999999999994" customHeight="1">
      <c r="A89" s="418">
        <v>45291</v>
      </c>
      <c r="B89" s="421" t="s">
        <v>179</v>
      </c>
      <c r="C89" s="490" t="s">
        <v>158</v>
      </c>
      <c r="D89" s="490" t="s">
        <v>180</v>
      </c>
      <c r="E89" s="490" t="s">
        <v>163</v>
      </c>
      <c r="F89" s="170" t="s">
        <v>537</v>
      </c>
      <c r="G89" s="170" t="s">
        <v>3433</v>
      </c>
      <c r="H89" s="170" t="s">
        <v>518</v>
      </c>
      <c r="I89" s="170" t="s">
        <v>1205</v>
      </c>
      <c r="J89" s="170" t="s">
        <v>3105</v>
      </c>
      <c r="K89" s="170" t="s">
        <v>1205</v>
      </c>
      <c r="L89" s="170">
        <v>0</v>
      </c>
    </row>
    <row r="90" spans="1:12" ht="68.400000000000006" customHeight="1">
      <c r="A90" s="418">
        <v>45291</v>
      </c>
      <c r="B90" s="421" t="s">
        <v>181</v>
      </c>
      <c r="C90" s="490" t="s">
        <v>158</v>
      </c>
      <c r="D90" s="490" t="s">
        <v>182</v>
      </c>
      <c r="E90" s="490" t="s">
        <v>73</v>
      </c>
      <c r="F90" s="170" t="s">
        <v>537</v>
      </c>
      <c r="G90" s="170" t="s">
        <v>3433</v>
      </c>
      <c r="H90" s="170" t="s">
        <v>518</v>
      </c>
      <c r="I90" s="170" t="s">
        <v>1205</v>
      </c>
      <c r="J90" s="170" t="s">
        <v>3105</v>
      </c>
      <c r="K90" s="170" t="s">
        <v>1205</v>
      </c>
      <c r="L90" s="170">
        <v>0</v>
      </c>
    </row>
    <row r="91" spans="1:12" ht="69.599999999999994" customHeight="1">
      <c r="A91" s="418">
        <v>45291</v>
      </c>
      <c r="B91" s="421" t="s">
        <v>183</v>
      </c>
      <c r="C91" s="490" t="s">
        <v>158</v>
      </c>
      <c r="D91" s="490" t="s">
        <v>184</v>
      </c>
      <c r="E91" s="490" t="s">
        <v>163</v>
      </c>
      <c r="F91" s="170" t="s">
        <v>537</v>
      </c>
      <c r="G91" s="170" t="s">
        <v>3433</v>
      </c>
      <c r="H91" s="170" t="s">
        <v>518</v>
      </c>
      <c r="I91" s="170" t="s">
        <v>1205</v>
      </c>
      <c r="J91" s="170" t="s">
        <v>3105</v>
      </c>
      <c r="K91" s="170" t="s">
        <v>1205</v>
      </c>
      <c r="L91" s="170">
        <v>0</v>
      </c>
    </row>
    <row r="92" spans="1:12" ht="71.400000000000006" customHeight="1">
      <c r="A92" s="418">
        <v>45291</v>
      </c>
      <c r="B92" s="421" t="s">
        <v>185</v>
      </c>
      <c r="C92" s="490" t="s">
        <v>158</v>
      </c>
      <c r="D92" s="490" t="s">
        <v>186</v>
      </c>
      <c r="E92" s="490" t="s">
        <v>73</v>
      </c>
      <c r="F92" s="170" t="s">
        <v>537</v>
      </c>
      <c r="G92" s="170" t="s">
        <v>3433</v>
      </c>
      <c r="H92" s="170" t="s">
        <v>518</v>
      </c>
      <c r="I92" s="170" t="s">
        <v>1205</v>
      </c>
      <c r="J92" s="170" t="s">
        <v>3105</v>
      </c>
      <c r="K92" s="170" t="s">
        <v>1205</v>
      </c>
      <c r="L92" s="170">
        <v>0</v>
      </c>
    </row>
    <row r="93" spans="1:12" ht="70.2" customHeight="1">
      <c r="A93" s="418">
        <v>45291</v>
      </c>
      <c r="B93" s="421" t="s">
        <v>187</v>
      </c>
      <c r="C93" s="490" t="s">
        <v>158</v>
      </c>
      <c r="D93" s="490" t="s">
        <v>188</v>
      </c>
      <c r="E93" s="490" t="s">
        <v>73</v>
      </c>
      <c r="F93" s="170" t="s">
        <v>537</v>
      </c>
      <c r="G93" s="170" t="s">
        <v>3433</v>
      </c>
      <c r="H93" s="170" t="s">
        <v>518</v>
      </c>
      <c r="I93" s="170" t="s">
        <v>1205</v>
      </c>
      <c r="J93" s="170" t="s">
        <v>3105</v>
      </c>
      <c r="K93" s="170" t="s">
        <v>1205</v>
      </c>
      <c r="L93" s="170">
        <v>0</v>
      </c>
    </row>
    <row r="94" spans="1:12" ht="67.2" customHeight="1">
      <c r="A94" s="418">
        <v>45291</v>
      </c>
      <c r="B94" s="421" t="s">
        <v>189</v>
      </c>
      <c r="C94" s="490" t="s">
        <v>158</v>
      </c>
      <c r="D94" s="490" t="s">
        <v>3224</v>
      </c>
      <c r="E94" s="490" t="s">
        <v>163</v>
      </c>
      <c r="F94" s="170" t="s">
        <v>537</v>
      </c>
      <c r="G94" s="170" t="s">
        <v>3433</v>
      </c>
      <c r="H94" s="170" t="s">
        <v>518</v>
      </c>
      <c r="I94" s="170" t="s">
        <v>1205</v>
      </c>
      <c r="J94" s="170" t="s">
        <v>3105</v>
      </c>
      <c r="K94" s="170" t="s">
        <v>1205</v>
      </c>
      <c r="L94" s="170">
        <v>0</v>
      </c>
    </row>
    <row r="95" spans="1:12" ht="57.6" customHeight="1">
      <c r="A95" s="418">
        <v>45291</v>
      </c>
      <c r="B95" s="421" t="s">
        <v>192</v>
      </c>
      <c r="C95" s="490" t="s">
        <v>191</v>
      </c>
      <c r="D95" s="490" t="s">
        <v>193</v>
      </c>
      <c r="E95" s="490" t="s">
        <v>76</v>
      </c>
      <c r="F95" s="170" t="s">
        <v>537</v>
      </c>
      <c r="G95" s="170" t="s">
        <v>3433</v>
      </c>
      <c r="H95" s="170" t="s">
        <v>518</v>
      </c>
      <c r="I95" s="170" t="s">
        <v>1205</v>
      </c>
      <c r="J95" s="170" t="s">
        <v>3105</v>
      </c>
      <c r="K95" s="170" t="s">
        <v>1205</v>
      </c>
      <c r="L95" s="170">
        <v>0</v>
      </c>
    </row>
    <row r="96" spans="1:12" ht="57.6" customHeight="1">
      <c r="A96" s="418">
        <v>45291</v>
      </c>
      <c r="B96" s="421" t="s">
        <v>195</v>
      </c>
      <c r="C96" s="490" t="s">
        <v>191</v>
      </c>
      <c r="D96" s="490" t="s">
        <v>196</v>
      </c>
      <c r="E96" s="490" t="s">
        <v>73</v>
      </c>
      <c r="F96" s="170" t="s">
        <v>537</v>
      </c>
      <c r="G96" s="170" t="s">
        <v>3433</v>
      </c>
      <c r="H96" s="170" t="s">
        <v>518</v>
      </c>
      <c r="I96" s="170" t="s">
        <v>1205</v>
      </c>
      <c r="J96" s="170" t="s">
        <v>3105</v>
      </c>
      <c r="K96" s="170" t="s">
        <v>1205</v>
      </c>
      <c r="L96" s="170">
        <v>0</v>
      </c>
    </row>
    <row r="97" spans="1:12" ht="57.6" customHeight="1">
      <c r="A97" s="418">
        <v>45291</v>
      </c>
      <c r="B97" s="421" t="s">
        <v>197</v>
      </c>
      <c r="C97" s="490" t="s">
        <v>191</v>
      </c>
      <c r="D97" s="490" t="s">
        <v>3225</v>
      </c>
      <c r="E97" s="490" t="s">
        <v>73</v>
      </c>
      <c r="F97" s="170" t="s">
        <v>537</v>
      </c>
      <c r="G97" s="170" t="s">
        <v>3433</v>
      </c>
      <c r="H97" s="170" t="s">
        <v>518</v>
      </c>
      <c r="I97" s="170" t="s">
        <v>1205</v>
      </c>
      <c r="J97" s="170" t="s">
        <v>3105</v>
      </c>
      <c r="K97" s="170" t="s">
        <v>1205</v>
      </c>
      <c r="L97" s="170">
        <v>0</v>
      </c>
    </row>
    <row r="98" spans="1:12" ht="59.25" customHeight="1">
      <c r="A98" s="418">
        <v>45291</v>
      </c>
      <c r="B98" s="421" t="s">
        <v>199</v>
      </c>
      <c r="C98" s="490" t="s">
        <v>191</v>
      </c>
      <c r="D98" s="490" t="s">
        <v>200</v>
      </c>
      <c r="E98" s="490" t="s">
        <v>76</v>
      </c>
      <c r="F98" s="170" t="s">
        <v>537</v>
      </c>
      <c r="G98" s="170" t="s">
        <v>3433</v>
      </c>
      <c r="H98" s="170" t="s">
        <v>518</v>
      </c>
      <c r="I98" s="170" t="s">
        <v>1205</v>
      </c>
      <c r="J98" s="170" t="s">
        <v>3105</v>
      </c>
      <c r="K98" s="170" t="s">
        <v>1205</v>
      </c>
      <c r="L98" s="170">
        <v>0</v>
      </c>
    </row>
    <row r="99" spans="1:12" ht="59.25" customHeight="1">
      <c r="A99" s="418">
        <v>45291</v>
      </c>
      <c r="B99" s="421" t="s">
        <v>201</v>
      </c>
      <c r="C99" s="490" t="s">
        <v>191</v>
      </c>
      <c r="D99" s="490" t="s">
        <v>202</v>
      </c>
      <c r="E99" s="490" t="s">
        <v>170</v>
      </c>
      <c r="F99" s="170" t="s">
        <v>537</v>
      </c>
      <c r="G99" s="170" t="s">
        <v>3433</v>
      </c>
      <c r="H99" s="170" t="s">
        <v>518</v>
      </c>
      <c r="I99" s="170" t="s">
        <v>1205</v>
      </c>
      <c r="J99" s="170" t="s">
        <v>3105</v>
      </c>
      <c r="K99" s="170" t="s">
        <v>1205</v>
      </c>
      <c r="L99" s="170">
        <v>0</v>
      </c>
    </row>
    <row r="100" spans="1:12" ht="59.25" customHeight="1">
      <c r="A100" s="418">
        <v>45291</v>
      </c>
      <c r="B100" s="421" t="s">
        <v>203</v>
      </c>
      <c r="C100" s="490" t="s">
        <v>191</v>
      </c>
      <c r="D100" s="490" t="s">
        <v>3226</v>
      </c>
      <c r="E100" s="490" t="s">
        <v>12</v>
      </c>
      <c r="F100" s="170" t="s">
        <v>537</v>
      </c>
      <c r="G100" s="170" t="s">
        <v>3433</v>
      </c>
      <c r="H100" s="170" t="s">
        <v>518</v>
      </c>
      <c r="I100" s="170" t="s">
        <v>1205</v>
      </c>
      <c r="J100" s="170" t="s">
        <v>3105</v>
      </c>
      <c r="K100" s="170" t="s">
        <v>1205</v>
      </c>
      <c r="L100" s="170">
        <v>0</v>
      </c>
    </row>
    <row r="101" spans="1:12" ht="59.25" customHeight="1">
      <c r="A101" s="418">
        <v>45291</v>
      </c>
      <c r="B101" s="421" t="s">
        <v>205</v>
      </c>
      <c r="C101" s="490" t="s">
        <v>191</v>
      </c>
      <c r="D101" s="490" t="s">
        <v>206</v>
      </c>
      <c r="E101" s="490" t="s">
        <v>12</v>
      </c>
      <c r="F101" s="170" t="s">
        <v>537</v>
      </c>
      <c r="G101" s="170" t="s">
        <v>3433</v>
      </c>
      <c r="H101" s="170" t="s">
        <v>518</v>
      </c>
      <c r="I101" s="170" t="s">
        <v>1205</v>
      </c>
      <c r="J101" s="170" t="s">
        <v>3105</v>
      </c>
      <c r="K101" s="170" t="s">
        <v>1205</v>
      </c>
      <c r="L101" s="170">
        <v>0</v>
      </c>
    </row>
    <row r="102" spans="1:12" ht="40.5" customHeight="1">
      <c r="A102" s="418">
        <v>45291</v>
      </c>
      <c r="B102" s="421" t="s">
        <v>208</v>
      </c>
      <c r="C102" s="490" t="s">
        <v>3227</v>
      </c>
      <c r="D102" s="490" t="s">
        <v>3227</v>
      </c>
      <c r="E102" s="490" t="s">
        <v>12</v>
      </c>
      <c r="F102" s="170" t="s">
        <v>537</v>
      </c>
      <c r="G102" s="170" t="s">
        <v>3433</v>
      </c>
      <c r="H102" s="170" t="s">
        <v>518</v>
      </c>
      <c r="I102" s="170" t="s">
        <v>1205</v>
      </c>
      <c r="J102" s="170" t="s">
        <v>3105</v>
      </c>
      <c r="K102" s="170" t="s">
        <v>1205</v>
      </c>
      <c r="L102" s="170">
        <v>0</v>
      </c>
    </row>
    <row r="103" spans="1:12" ht="40.5" customHeight="1">
      <c r="A103" s="418">
        <v>45291</v>
      </c>
      <c r="B103" s="421" t="s">
        <v>210</v>
      </c>
      <c r="C103" s="490" t="s">
        <v>3363</v>
      </c>
      <c r="D103" s="490" t="s">
        <v>3228</v>
      </c>
      <c r="E103" s="490" t="s">
        <v>12</v>
      </c>
      <c r="F103" s="170" t="s">
        <v>537</v>
      </c>
      <c r="G103" s="170" t="s">
        <v>3433</v>
      </c>
      <c r="H103" s="170" t="s">
        <v>518</v>
      </c>
      <c r="I103" s="170" t="s">
        <v>1205</v>
      </c>
      <c r="J103" s="170" t="s">
        <v>3105</v>
      </c>
      <c r="K103" s="170" t="s">
        <v>1205</v>
      </c>
      <c r="L103" s="170">
        <v>0</v>
      </c>
    </row>
    <row r="104" spans="1:12" ht="40.5" customHeight="1">
      <c r="A104" s="418">
        <v>45291</v>
      </c>
      <c r="B104" s="421" t="s">
        <v>212</v>
      </c>
      <c r="C104" s="490" t="s">
        <v>211</v>
      </c>
      <c r="D104" s="490" t="s">
        <v>211</v>
      </c>
      <c r="E104" s="490" t="s">
        <v>12</v>
      </c>
      <c r="F104" s="170" t="s">
        <v>537</v>
      </c>
      <c r="G104" s="170" t="s">
        <v>3433</v>
      </c>
      <c r="H104" s="170" t="s">
        <v>518</v>
      </c>
      <c r="I104" s="170" t="s">
        <v>1205</v>
      </c>
      <c r="J104" s="170" t="s">
        <v>3105</v>
      </c>
      <c r="K104" s="170" t="s">
        <v>1205</v>
      </c>
      <c r="L104" s="170">
        <v>0</v>
      </c>
    </row>
    <row r="105" spans="1:12" ht="58.5" customHeight="1">
      <c r="A105" s="418">
        <v>45291</v>
      </c>
      <c r="B105" s="421" t="s">
        <v>214</v>
      </c>
      <c r="C105" s="490" t="s">
        <v>213</v>
      </c>
      <c r="D105" s="490" t="s">
        <v>3229</v>
      </c>
      <c r="E105" s="490" t="s">
        <v>73</v>
      </c>
      <c r="F105" s="170" t="s">
        <v>537</v>
      </c>
      <c r="G105" s="170" t="s">
        <v>3433</v>
      </c>
      <c r="H105" s="170" t="s">
        <v>518</v>
      </c>
      <c r="I105" s="170" t="s">
        <v>1205</v>
      </c>
      <c r="J105" s="170" t="s">
        <v>3105</v>
      </c>
      <c r="K105" s="170" t="s">
        <v>2364</v>
      </c>
      <c r="L105" s="170" t="s">
        <v>3401</v>
      </c>
    </row>
    <row r="106" spans="1:12" ht="111" customHeight="1">
      <c r="A106" s="418">
        <v>45291</v>
      </c>
      <c r="B106" s="421" t="s">
        <v>216</v>
      </c>
      <c r="C106" s="490" t="s">
        <v>213</v>
      </c>
      <c r="D106" s="490" t="s">
        <v>217</v>
      </c>
      <c r="E106" s="490" t="s">
        <v>12</v>
      </c>
      <c r="F106" s="170" t="s">
        <v>537</v>
      </c>
      <c r="G106" s="170" t="s">
        <v>3433</v>
      </c>
      <c r="H106" s="170" t="s">
        <v>518</v>
      </c>
      <c r="I106" s="170" t="s">
        <v>1205</v>
      </c>
      <c r="J106" s="170" t="s">
        <v>218</v>
      </c>
      <c r="K106" s="507">
        <v>0</v>
      </c>
      <c r="L106" s="170" t="s">
        <v>3424</v>
      </c>
    </row>
    <row r="107" spans="1:12" ht="45" customHeight="1">
      <c r="A107" s="418">
        <v>45291</v>
      </c>
      <c r="B107" s="421" t="s">
        <v>220</v>
      </c>
      <c r="C107" s="490" t="s">
        <v>213</v>
      </c>
      <c r="D107" s="490" t="s">
        <v>221</v>
      </c>
      <c r="E107" s="490" t="s">
        <v>12</v>
      </c>
      <c r="F107" s="170" t="s">
        <v>537</v>
      </c>
      <c r="G107" s="170" t="s">
        <v>3433</v>
      </c>
      <c r="H107" s="170" t="s">
        <v>518</v>
      </c>
      <c r="I107" s="170" t="s">
        <v>1205</v>
      </c>
      <c r="J107" s="170" t="s">
        <v>218</v>
      </c>
      <c r="K107" s="507">
        <v>0</v>
      </c>
      <c r="L107" s="170">
        <v>0</v>
      </c>
    </row>
    <row r="108" spans="1:12" ht="45" customHeight="1">
      <c r="A108" s="418">
        <v>45291</v>
      </c>
      <c r="B108" s="421" t="s">
        <v>222</v>
      </c>
      <c r="C108" s="490" t="s">
        <v>213</v>
      </c>
      <c r="D108" s="490" t="s">
        <v>3230</v>
      </c>
      <c r="E108" s="490" t="s">
        <v>12</v>
      </c>
      <c r="F108" s="170" t="s">
        <v>537</v>
      </c>
      <c r="G108" s="170" t="s">
        <v>3433</v>
      </c>
      <c r="H108" s="170" t="s">
        <v>518</v>
      </c>
      <c r="I108" s="170" t="s">
        <v>1205</v>
      </c>
      <c r="J108" s="170" t="s">
        <v>218</v>
      </c>
      <c r="K108" s="507">
        <v>0</v>
      </c>
      <c r="L108" s="170">
        <v>0</v>
      </c>
    </row>
    <row r="109" spans="1:12" ht="45" customHeight="1">
      <c r="A109" s="418">
        <v>45291</v>
      </c>
      <c r="B109" s="421" t="s">
        <v>224</v>
      </c>
      <c r="C109" s="490" t="s">
        <v>213</v>
      </c>
      <c r="D109" s="490" t="s">
        <v>225</v>
      </c>
      <c r="E109" s="490" t="s">
        <v>12</v>
      </c>
      <c r="F109" s="170" t="s">
        <v>537</v>
      </c>
      <c r="G109" s="170" t="s">
        <v>3433</v>
      </c>
      <c r="H109" s="170" t="s">
        <v>518</v>
      </c>
      <c r="I109" s="170" t="s">
        <v>1205</v>
      </c>
      <c r="J109" s="170" t="s">
        <v>218</v>
      </c>
      <c r="K109" s="507">
        <v>37097625629</v>
      </c>
      <c r="L109" s="170">
        <v>0</v>
      </c>
    </row>
    <row r="110" spans="1:12" ht="45" customHeight="1">
      <c r="A110" s="418">
        <v>45291</v>
      </c>
      <c r="B110" s="421" t="s">
        <v>226</v>
      </c>
      <c r="C110" s="490" t="s">
        <v>213</v>
      </c>
      <c r="D110" s="490" t="s">
        <v>3231</v>
      </c>
      <c r="E110" s="490" t="s">
        <v>12</v>
      </c>
      <c r="F110" s="170" t="s">
        <v>537</v>
      </c>
      <c r="G110" s="170" t="s">
        <v>3433</v>
      </c>
      <c r="H110" s="170" t="s">
        <v>518</v>
      </c>
      <c r="I110" s="170" t="s">
        <v>1205</v>
      </c>
      <c r="J110" s="170" t="s">
        <v>218</v>
      </c>
      <c r="K110" s="507">
        <v>0</v>
      </c>
      <c r="L110" s="170">
        <v>0</v>
      </c>
    </row>
    <row r="111" spans="1:12" ht="45" customHeight="1">
      <c r="A111" s="418">
        <v>45291</v>
      </c>
      <c r="B111" s="421" t="s">
        <v>228</v>
      </c>
      <c r="C111" s="490" t="s">
        <v>213</v>
      </c>
      <c r="D111" s="490" t="s">
        <v>229</v>
      </c>
      <c r="E111" s="490" t="s">
        <v>12</v>
      </c>
      <c r="F111" s="170" t="s">
        <v>537</v>
      </c>
      <c r="G111" s="170" t="s">
        <v>3433</v>
      </c>
      <c r="H111" s="170" t="s">
        <v>518</v>
      </c>
      <c r="I111" s="170" t="s">
        <v>1205</v>
      </c>
      <c r="J111" s="170" t="s">
        <v>218</v>
      </c>
      <c r="K111" s="507">
        <v>0</v>
      </c>
      <c r="L111" s="170">
        <v>0</v>
      </c>
    </row>
    <row r="112" spans="1:12" ht="45" customHeight="1">
      <c r="A112" s="418">
        <v>45291</v>
      </c>
      <c r="B112" s="421" t="s">
        <v>230</v>
      </c>
      <c r="C112" s="490" t="s">
        <v>213</v>
      </c>
      <c r="D112" s="490" t="s">
        <v>3232</v>
      </c>
      <c r="E112" s="490" t="s">
        <v>12</v>
      </c>
      <c r="F112" s="170" t="s">
        <v>537</v>
      </c>
      <c r="G112" s="170" t="s">
        <v>3433</v>
      </c>
      <c r="H112" s="170" t="s">
        <v>518</v>
      </c>
      <c r="I112" s="170" t="s">
        <v>1205</v>
      </c>
      <c r="J112" s="170" t="s">
        <v>218</v>
      </c>
      <c r="K112" s="507">
        <v>0</v>
      </c>
      <c r="L112" s="170">
        <v>0</v>
      </c>
    </row>
    <row r="113" spans="1:12" ht="45" customHeight="1">
      <c r="A113" s="418">
        <v>45291</v>
      </c>
      <c r="B113" s="421" t="s">
        <v>232</v>
      </c>
      <c r="C113" s="490" t="s">
        <v>213</v>
      </c>
      <c r="D113" s="490" t="s">
        <v>233</v>
      </c>
      <c r="E113" s="490" t="s">
        <v>12</v>
      </c>
      <c r="F113" s="170" t="s">
        <v>537</v>
      </c>
      <c r="G113" s="170" t="s">
        <v>3433</v>
      </c>
      <c r="H113" s="170" t="s">
        <v>518</v>
      </c>
      <c r="I113" s="170" t="s">
        <v>1205</v>
      </c>
      <c r="J113" s="170" t="s">
        <v>218</v>
      </c>
      <c r="K113" s="507">
        <v>4772635224</v>
      </c>
      <c r="L113" s="170">
        <v>0</v>
      </c>
    </row>
    <row r="114" spans="1:12" ht="27.6" customHeight="1">
      <c r="A114" s="418">
        <v>45291</v>
      </c>
      <c r="B114" s="421" t="s">
        <v>234</v>
      </c>
      <c r="C114" s="490" t="s">
        <v>213</v>
      </c>
      <c r="D114" s="490" t="s">
        <v>3233</v>
      </c>
      <c r="E114" s="490" t="s">
        <v>73</v>
      </c>
      <c r="F114" s="170" t="s">
        <v>537</v>
      </c>
      <c r="G114" s="170" t="s">
        <v>3433</v>
      </c>
      <c r="H114" s="170" t="s">
        <v>518</v>
      </c>
      <c r="I114" s="170" t="s">
        <v>1205</v>
      </c>
      <c r="J114" s="170" t="s">
        <v>3105</v>
      </c>
      <c r="K114" s="170" t="s">
        <v>1205</v>
      </c>
      <c r="L114" s="170">
        <v>0</v>
      </c>
    </row>
    <row r="115" spans="1:12" ht="81" customHeight="1">
      <c r="A115" s="418">
        <v>45291</v>
      </c>
      <c r="B115" s="421" t="s">
        <v>236</v>
      </c>
      <c r="C115" s="490" t="s">
        <v>213</v>
      </c>
      <c r="D115" s="490" t="s">
        <v>3234</v>
      </c>
      <c r="E115" s="490" t="s">
        <v>73</v>
      </c>
      <c r="F115" s="170" t="s">
        <v>537</v>
      </c>
      <c r="G115" s="170" t="s">
        <v>3433</v>
      </c>
      <c r="H115" s="170" t="s">
        <v>518</v>
      </c>
      <c r="I115" s="170" t="s">
        <v>1205</v>
      </c>
      <c r="J115" s="170" t="s">
        <v>3105</v>
      </c>
      <c r="K115" s="170" t="s">
        <v>1205</v>
      </c>
      <c r="L115" s="170" t="s">
        <v>3402</v>
      </c>
    </row>
    <row r="116" spans="1:12" ht="58.5" customHeight="1">
      <c r="A116" s="418">
        <v>45291</v>
      </c>
      <c r="B116" s="421" t="s">
        <v>239</v>
      </c>
      <c r="C116" s="490" t="s">
        <v>3364</v>
      </c>
      <c r="D116" s="490" t="s">
        <v>3235</v>
      </c>
      <c r="E116" s="490" t="s">
        <v>12</v>
      </c>
      <c r="F116" s="170" t="s">
        <v>537</v>
      </c>
      <c r="G116" s="170" t="s">
        <v>3433</v>
      </c>
      <c r="H116" s="170" t="s">
        <v>518</v>
      </c>
      <c r="I116" s="170" t="s">
        <v>1205</v>
      </c>
      <c r="J116" s="170" t="s">
        <v>3105</v>
      </c>
      <c r="K116" s="509">
        <v>0</v>
      </c>
      <c r="L116" s="170">
        <v>0</v>
      </c>
    </row>
    <row r="117" spans="1:12" ht="28.8" customHeight="1">
      <c r="A117" s="418">
        <v>45291</v>
      </c>
      <c r="B117" s="421" t="s">
        <v>241</v>
      </c>
      <c r="C117" s="490" t="s">
        <v>213</v>
      </c>
      <c r="D117" s="490" t="s">
        <v>3176</v>
      </c>
      <c r="E117" s="490" t="s">
        <v>12</v>
      </c>
      <c r="F117" s="170" t="s">
        <v>537</v>
      </c>
      <c r="G117" s="170" t="s">
        <v>3433</v>
      </c>
      <c r="H117" s="170" t="s">
        <v>518</v>
      </c>
      <c r="I117" s="170" t="s">
        <v>1205</v>
      </c>
      <c r="J117" s="170" t="s">
        <v>3055</v>
      </c>
      <c r="K117" s="509" t="s">
        <v>1205</v>
      </c>
      <c r="L117" s="170">
        <v>0</v>
      </c>
    </row>
    <row r="118" spans="1:12" ht="28.8" customHeight="1">
      <c r="A118" s="418">
        <v>45291</v>
      </c>
      <c r="B118" s="421" t="s">
        <v>241</v>
      </c>
      <c r="C118" s="490" t="s">
        <v>213</v>
      </c>
      <c r="D118" s="490" t="s">
        <v>3176</v>
      </c>
      <c r="E118" s="490" t="s">
        <v>12</v>
      </c>
      <c r="F118" s="170" t="s">
        <v>537</v>
      </c>
      <c r="G118" s="170" t="s">
        <v>3433</v>
      </c>
      <c r="H118" s="170" t="s">
        <v>518</v>
      </c>
      <c r="I118" s="170" t="s">
        <v>1205</v>
      </c>
      <c r="J118" s="170" t="s">
        <v>3056</v>
      </c>
      <c r="K118" s="509" t="s">
        <v>1205</v>
      </c>
      <c r="L118" s="170">
        <v>0</v>
      </c>
    </row>
    <row r="119" spans="1:12" ht="28.8" customHeight="1">
      <c r="A119" s="418">
        <v>45291</v>
      </c>
      <c r="B119" s="421" t="s">
        <v>241</v>
      </c>
      <c r="C119" s="490" t="s">
        <v>213</v>
      </c>
      <c r="D119" s="490" t="s">
        <v>3176</v>
      </c>
      <c r="E119" s="490" t="s">
        <v>12</v>
      </c>
      <c r="F119" s="170" t="s">
        <v>537</v>
      </c>
      <c r="G119" s="170" t="s">
        <v>3433</v>
      </c>
      <c r="H119" s="170" t="s">
        <v>518</v>
      </c>
      <c r="I119" s="170" t="s">
        <v>1205</v>
      </c>
      <c r="J119" s="170" t="s">
        <v>3057</v>
      </c>
      <c r="K119" s="170" t="s">
        <v>3417</v>
      </c>
      <c r="L119" s="170">
        <v>0</v>
      </c>
    </row>
    <row r="120" spans="1:12" ht="28.8" customHeight="1">
      <c r="A120" s="418">
        <v>45291</v>
      </c>
      <c r="B120" s="421" t="s">
        <v>245</v>
      </c>
      <c r="C120" s="490" t="s">
        <v>213</v>
      </c>
      <c r="D120" s="490" t="s">
        <v>3236</v>
      </c>
      <c r="E120" s="490" t="s">
        <v>76</v>
      </c>
      <c r="F120" s="170" t="s">
        <v>537</v>
      </c>
      <c r="G120" s="170" t="s">
        <v>3433</v>
      </c>
      <c r="H120" s="170" t="s">
        <v>518</v>
      </c>
      <c r="I120" s="170" t="s">
        <v>1205</v>
      </c>
      <c r="J120" s="170">
        <v>0</v>
      </c>
      <c r="K120" s="170" t="s">
        <v>2361</v>
      </c>
      <c r="L120" s="170">
        <v>0</v>
      </c>
    </row>
    <row r="121" spans="1:12" ht="28.8" customHeight="1">
      <c r="A121" s="418">
        <v>45291</v>
      </c>
      <c r="B121" s="421" t="s">
        <v>247</v>
      </c>
      <c r="C121" s="490" t="s">
        <v>213</v>
      </c>
      <c r="D121" s="490" t="s">
        <v>3237</v>
      </c>
      <c r="E121" s="490" t="s">
        <v>12</v>
      </c>
      <c r="F121" s="170" t="s">
        <v>537</v>
      </c>
      <c r="G121" s="170" t="s">
        <v>3433</v>
      </c>
      <c r="H121" s="170" t="s">
        <v>518</v>
      </c>
      <c r="I121" s="170" t="s">
        <v>1205</v>
      </c>
      <c r="J121" s="170" t="s">
        <v>97</v>
      </c>
      <c r="K121" s="507" t="s">
        <v>2361</v>
      </c>
      <c r="L121" s="170">
        <v>0</v>
      </c>
    </row>
    <row r="122" spans="1:12" ht="28.8" customHeight="1">
      <c r="A122" s="418">
        <v>45291</v>
      </c>
      <c r="B122" s="421" t="s">
        <v>250</v>
      </c>
      <c r="C122" s="490" t="s">
        <v>213</v>
      </c>
      <c r="D122" s="490" t="s">
        <v>3238</v>
      </c>
      <c r="E122" s="490" t="s">
        <v>12</v>
      </c>
      <c r="F122" s="170" t="s">
        <v>537</v>
      </c>
      <c r="G122" s="170" t="s">
        <v>3433</v>
      </c>
      <c r="H122" s="170" t="s">
        <v>518</v>
      </c>
      <c r="I122" s="170" t="s">
        <v>1205</v>
      </c>
      <c r="J122" s="170" t="s">
        <v>3055</v>
      </c>
      <c r="K122" s="170" t="s">
        <v>1205</v>
      </c>
      <c r="L122" s="170">
        <v>0</v>
      </c>
    </row>
    <row r="123" spans="1:12" ht="27" customHeight="1">
      <c r="A123" s="418">
        <v>45291</v>
      </c>
      <c r="B123" s="421" t="s">
        <v>250</v>
      </c>
      <c r="C123" s="490" t="s">
        <v>213</v>
      </c>
      <c r="D123" s="490" t="s">
        <v>3238</v>
      </c>
      <c r="E123" s="490" t="s">
        <v>12</v>
      </c>
      <c r="F123" s="170" t="s">
        <v>537</v>
      </c>
      <c r="G123" s="170" t="s">
        <v>3433</v>
      </c>
      <c r="H123" s="170" t="s">
        <v>518</v>
      </c>
      <c r="I123" s="170" t="s">
        <v>1205</v>
      </c>
      <c r="J123" s="170" t="s">
        <v>3056</v>
      </c>
      <c r="K123" s="509" t="s">
        <v>1205</v>
      </c>
      <c r="L123" s="170">
        <v>0</v>
      </c>
    </row>
    <row r="124" spans="1:12" ht="27.6" customHeight="1">
      <c r="A124" s="418">
        <v>45291</v>
      </c>
      <c r="B124" s="421" t="s">
        <v>250</v>
      </c>
      <c r="C124" s="490" t="s">
        <v>213</v>
      </c>
      <c r="D124" s="490" t="s">
        <v>3238</v>
      </c>
      <c r="E124" s="490" t="s">
        <v>12</v>
      </c>
      <c r="F124" s="170" t="s">
        <v>537</v>
      </c>
      <c r="G124" s="170" t="s">
        <v>3433</v>
      </c>
      <c r="H124" s="170" t="s">
        <v>518</v>
      </c>
      <c r="I124" s="170" t="s">
        <v>1205</v>
      </c>
      <c r="J124" s="170" t="s">
        <v>3057</v>
      </c>
      <c r="K124" s="509" t="s">
        <v>3418</v>
      </c>
      <c r="L124" s="170">
        <v>0</v>
      </c>
    </row>
    <row r="125" spans="1:12" ht="53.55" customHeight="1">
      <c r="A125" s="418">
        <v>45291</v>
      </c>
      <c r="B125" s="421" t="s">
        <v>252</v>
      </c>
      <c r="C125" s="490" t="s">
        <v>213</v>
      </c>
      <c r="D125" s="490" t="s">
        <v>3239</v>
      </c>
      <c r="E125" s="490" t="s">
        <v>12</v>
      </c>
      <c r="F125" s="170" t="s">
        <v>537</v>
      </c>
      <c r="G125" s="170" t="s">
        <v>3433</v>
      </c>
      <c r="H125" s="170" t="s">
        <v>518</v>
      </c>
      <c r="I125" s="170" t="s">
        <v>1205</v>
      </c>
      <c r="J125" s="170" t="s">
        <v>3055</v>
      </c>
      <c r="K125" s="170" t="s">
        <v>1205</v>
      </c>
      <c r="L125" s="170" t="s">
        <v>3403</v>
      </c>
    </row>
    <row r="126" spans="1:12" ht="29.4" customHeight="1">
      <c r="A126" s="418">
        <v>45291</v>
      </c>
      <c r="B126" s="421" t="s">
        <v>252</v>
      </c>
      <c r="C126" s="490" t="s">
        <v>213</v>
      </c>
      <c r="D126" s="490" t="s">
        <v>3239</v>
      </c>
      <c r="E126" s="490" t="s">
        <v>12</v>
      </c>
      <c r="F126" s="170" t="s">
        <v>537</v>
      </c>
      <c r="G126" s="170" t="s">
        <v>3433</v>
      </c>
      <c r="H126" s="170" t="s">
        <v>518</v>
      </c>
      <c r="I126" s="170" t="s">
        <v>1205</v>
      </c>
      <c r="J126" s="170" t="s">
        <v>3056</v>
      </c>
      <c r="K126" s="170" t="s">
        <v>1205</v>
      </c>
      <c r="L126" s="170">
        <v>0</v>
      </c>
    </row>
    <row r="127" spans="1:12" ht="29.4" customHeight="1">
      <c r="A127" s="418">
        <v>45291</v>
      </c>
      <c r="B127" s="421" t="s">
        <v>252</v>
      </c>
      <c r="C127" s="490" t="s">
        <v>213</v>
      </c>
      <c r="D127" s="490" t="s">
        <v>3239</v>
      </c>
      <c r="E127" s="490" t="s">
        <v>12</v>
      </c>
      <c r="F127" s="170" t="s">
        <v>537</v>
      </c>
      <c r="G127" s="170" t="s">
        <v>3433</v>
      </c>
      <c r="H127" s="170" t="s">
        <v>518</v>
      </c>
      <c r="I127" s="170" t="s">
        <v>1205</v>
      </c>
      <c r="J127" s="170" t="s">
        <v>3057</v>
      </c>
      <c r="K127" s="170" t="s">
        <v>1205</v>
      </c>
      <c r="L127" s="170">
        <v>0</v>
      </c>
    </row>
    <row r="128" spans="1:12" ht="29.4" customHeight="1">
      <c r="A128" s="418">
        <v>45291</v>
      </c>
      <c r="B128" s="421" t="s">
        <v>254</v>
      </c>
      <c r="C128" s="490" t="s">
        <v>213</v>
      </c>
      <c r="D128" s="490" t="s">
        <v>3240</v>
      </c>
      <c r="E128" s="490" t="s">
        <v>76</v>
      </c>
      <c r="F128" s="170" t="s">
        <v>537</v>
      </c>
      <c r="G128" s="170" t="s">
        <v>3433</v>
      </c>
      <c r="H128" s="170" t="s">
        <v>518</v>
      </c>
      <c r="I128" s="170" t="s">
        <v>1205</v>
      </c>
      <c r="J128" s="170" t="s">
        <v>594</v>
      </c>
      <c r="K128" s="170" t="s">
        <v>2361</v>
      </c>
      <c r="L128" s="170">
        <v>0</v>
      </c>
    </row>
    <row r="129" spans="1:14" ht="29.4" customHeight="1">
      <c r="A129" s="418">
        <v>45291</v>
      </c>
      <c r="B129" s="421" t="s">
        <v>258</v>
      </c>
      <c r="C129" s="490" t="s">
        <v>213</v>
      </c>
      <c r="D129" s="490" t="s">
        <v>259</v>
      </c>
      <c r="E129" s="490" t="s">
        <v>12</v>
      </c>
      <c r="F129" s="170" t="s">
        <v>537</v>
      </c>
      <c r="G129" s="170" t="s">
        <v>3433</v>
      </c>
      <c r="H129" s="170" t="s">
        <v>518</v>
      </c>
      <c r="I129" s="170" t="s">
        <v>1205</v>
      </c>
      <c r="J129" s="170" t="s">
        <v>97</v>
      </c>
      <c r="K129" s="509">
        <v>0</v>
      </c>
      <c r="L129" s="170">
        <v>0</v>
      </c>
    </row>
    <row r="130" spans="1:14" ht="37.799999999999997">
      <c r="A130" s="418">
        <v>45291</v>
      </c>
      <c r="B130" s="421" t="s">
        <v>261</v>
      </c>
      <c r="C130" s="490" t="s">
        <v>3365</v>
      </c>
      <c r="D130" s="490" t="s">
        <v>262</v>
      </c>
      <c r="E130" s="490" t="s">
        <v>80</v>
      </c>
      <c r="F130" s="170" t="s">
        <v>537</v>
      </c>
      <c r="G130" s="170" t="s">
        <v>3433</v>
      </c>
      <c r="H130" s="170" t="s">
        <v>518</v>
      </c>
      <c r="I130" s="170" t="s">
        <v>1205</v>
      </c>
      <c r="J130" s="170" t="s">
        <v>3105</v>
      </c>
      <c r="K130" s="510">
        <v>1</v>
      </c>
      <c r="L130" s="170">
        <v>0</v>
      </c>
    </row>
    <row r="131" spans="1:14" ht="37.799999999999997">
      <c r="A131" s="418">
        <v>45291</v>
      </c>
      <c r="B131" s="421" t="s">
        <v>263</v>
      </c>
      <c r="C131" s="490" t="s">
        <v>3365</v>
      </c>
      <c r="D131" s="490" t="s">
        <v>3241</v>
      </c>
      <c r="E131" s="490" t="s">
        <v>80</v>
      </c>
      <c r="F131" s="170" t="s">
        <v>537</v>
      </c>
      <c r="G131" s="170" t="s">
        <v>3433</v>
      </c>
      <c r="H131" s="170" t="s">
        <v>518</v>
      </c>
      <c r="I131" s="170" t="s">
        <v>1205</v>
      </c>
      <c r="J131" s="170" t="s">
        <v>3105</v>
      </c>
      <c r="K131" s="170" t="s">
        <v>1205</v>
      </c>
      <c r="L131" s="170">
        <v>0</v>
      </c>
    </row>
    <row r="132" spans="1:14" ht="29.1" customHeight="1">
      <c r="A132" s="418">
        <v>45291</v>
      </c>
      <c r="B132" s="421" t="s">
        <v>265</v>
      </c>
      <c r="C132" s="490" t="s">
        <v>3365</v>
      </c>
      <c r="D132" s="490" t="s">
        <v>3242</v>
      </c>
      <c r="E132" s="490" t="s">
        <v>80</v>
      </c>
      <c r="F132" s="170" t="s">
        <v>537</v>
      </c>
      <c r="G132" s="170" t="s">
        <v>3433</v>
      </c>
      <c r="H132" s="170" t="s">
        <v>518</v>
      </c>
      <c r="I132" s="170" t="s">
        <v>1205</v>
      </c>
      <c r="J132" s="170" t="s">
        <v>3105</v>
      </c>
      <c r="K132" s="170" t="s">
        <v>1205</v>
      </c>
      <c r="L132" s="170">
        <v>0</v>
      </c>
    </row>
    <row r="133" spans="1:14" ht="42.75" customHeight="1">
      <c r="A133" s="418">
        <v>45291</v>
      </c>
      <c r="B133" s="421" t="s">
        <v>268</v>
      </c>
      <c r="C133" s="490" t="s">
        <v>3366</v>
      </c>
      <c r="D133" s="490" t="s">
        <v>3243</v>
      </c>
      <c r="E133" s="490" t="s">
        <v>80</v>
      </c>
      <c r="F133" s="170" t="s">
        <v>537</v>
      </c>
      <c r="G133" s="170" t="s">
        <v>3433</v>
      </c>
      <c r="H133" s="170" t="s">
        <v>518</v>
      </c>
      <c r="I133" s="170" t="s">
        <v>1205</v>
      </c>
      <c r="J133" s="170" t="s">
        <v>3105</v>
      </c>
      <c r="K133" s="510">
        <v>1</v>
      </c>
      <c r="L133" s="170">
        <v>0</v>
      </c>
    </row>
    <row r="134" spans="1:14" ht="42.75" customHeight="1">
      <c r="A134" s="418">
        <v>45291</v>
      </c>
      <c r="B134" s="421" t="s">
        <v>270</v>
      </c>
      <c r="C134" s="490" t="s">
        <v>3366</v>
      </c>
      <c r="D134" s="490" t="s">
        <v>271</v>
      </c>
      <c r="E134" s="490" t="s">
        <v>80</v>
      </c>
      <c r="F134" s="170" t="s">
        <v>537</v>
      </c>
      <c r="G134" s="170" t="s">
        <v>3433</v>
      </c>
      <c r="H134" s="170" t="s">
        <v>518</v>
      </c>
      <c r="I134" s="170" t="s">
        <v>1205</v>
      </c>
      <c r="J134" s="170" t="s">
        <v>3105</v>
      </c>
      <c r="K134" s="170" t="s">
        <v>1205</v>
      </c>
      <c r="L134" s="170">
        <v>0</v>
      </c>
    </row>
    <row r="135" spans="1:14" ht="37.799999999999997">
      <c r="A135" s="418">
        <v>45291</v>
      </c>
      <c r="B135" s="421" t="s">
        <v>272</v>
      </c>
      <c r="C135" s="490" t="s">
        <v>3366</v>
      </c>
      <c r="D135" s="490" t="s">
        <v>273</v>
      </c>
      <c r="E135" s="490" t="s">
        <v>80</v>
      </c>
      <c r="F135" s="170" t="s">
        <v>537</v>
      </c>
      <c r="G135" s="170" t="s">
        <v>3433</v>
      </c>
      <c r="H135" s="170" t="s">
        <v>518</v>
      </c>
      <c r="I135" s="170" t="s">
        <v>1205</v>
      </c>
      <c r="J135" s="170" t="s">
        <v>3105</v>
      </c>
      <c r="K135" s="170" t="s">
        <v>1205</v>
      </c>
      <c r="L135" s="170">
        <v>0</v>
      </c>
    </row>
    <row r="136" spans="1:14" ht="30" customHeight="1">
      <c r="A136" s="418">
        <v>45291</v>
      </c>
      <c r="B136" s="421" t="s">
        <v>275</v>
      </c>
      <c r="C136" s="490" t="s">
        <v>3367</v>
      </c>
      <c r="D136" s="490" t="s">
        <v>3244</v>
      </c>
      <c r="E136" s="490" t="s">
        <v>73</v>
      </c>
      <c r="F136" s="170" t="s">
        <v>537</v>
      </c>
      <c r="G136" s="170" t="s">
        <v>3433</v>
      </c>
      <c r="H136" s="170" t="s">
        <v>518</v>
      </c>
      <c r="I136" s="170" t="s">
        <v>1205</v>
      </c>
      <c r="J136" s="170" t="s">
        <v>3105</v>
      </c>
      <c r="K136" s="170" t="s">
        <v>1205</v>
      </c>
      <c r="L136" s="170" t="s">
        <v>3404</v>
      </c>
      <c r="N136" s="330"/>
    </row>
    <row r="137" spans="1:14" ht="30" customHeight="1">
      <c r="A137" s="418">
        <v>45291</v>
      </c>
      <c r="B137" s="421" t="s">
        <v>278</v>
      </c>
      <c r="C137" s="490" t="s">
        <v>3367</v>
      </c>
      <c r="D137" s="490" t="s">
        <v>3245</v>
      </c>
      <c r="E137" s="490" t="s">
        <v>73</v>
      </c>
      <c r="F137" s="170" t="s">
        <v>537</v>
      </c>
      <c r="G137" s="170" t="s">
        <v>3433</v>
      </c>
      <c r="H137" s="170" t="s">
        <v>518</v>
      </c>
      <c r="I137" s="170" t="s">
        <v>1205</v>
      </c>
      <c r="J137" s="170" t="s">
        <v>3105</v>
      </c>
      <c r="K137" s="170" t="s">
        <v>1205</v>
      </c>
      <c r="L137" s="170">
        <v>0</v>
      </c>
    </row>
    <row r="138" spans="1:14" ht="25.5" customHeight="1">
      <c r="A138" s="418">
        <v>45291</v>
      </c>
      <c r="B138" s="421" t="s">
        <v>280</v>
      </c>
      <c r="C138" s="490" t="s">
        <v>3367</v>
      </c>
      <c r="D138" s="490" t="s">
        <v>281</v>
      </c>
      <c r="E138" s="490" t="s">
        <v>73</v>
      </c>
      <c r="F138" s="170" t="s">
        <v>537</v>
      </c>
      <c r="G138" s="170" t="s">
        <v>3433</v>
      </c>
      <c r="H138" s="170" t="s">
        <v>518</v>
      </c>
      <c r="I138" s="170" t="s">
        <v>1205</v>
      </c>
      <c r="J138" s="170" t="s">
        <v>3105</v>
      </c>
      <c r="K138" s="170" t="s">
        <v>1205</v>
      </c>
      <c r="L138" s="170">
        <v>0</v>
      </c>
    </row>
    <row r="139" spans="1:14" ht="29.1" customHeight="1">
      <c r="A139" s="418">
        <v>45291</v>
      </c>
      <c r="B139" s="421" t="s">
        <v>282</v>
      </c>
      <c r="C139" s="490" t="s">
        <v>3367</v>
      </c>
      <c r="D139" s="490" t="s">
        <v>283</v>
      </c>
      <c r="E139" s="490" t="s">
        <v>73</v>
      </c>
      <c r="F139" s="170" t="s">
        <v>537</v>
      </c>
      <c r="G139" s="170" t="s">
        <v>3433</v>
      </c>
      <c r="H139" s="170" t="s">
        <v>518</v>
      </c>
      <c r="I139" s="170" t="s">
        <v>1205</v>
      </c>
      <c r="J139" s="170" t="s">
        <v>3105</v>
      </c>
      <c r="K139" s="170" t="s">
        <v>1205</v>
      </c>
      <c r="L139" s="170">
        <v>0</v>
      </c>
    </row>
    <row r="140" spans="1:14" ht="32.4" customHeight="1">
      <c r="A140" s="418">
        <v>45291</v>
      </c>
      <c r="B140" s="421" t="s">
        <v>285</v>
      </c>
      <c r="C140" s="490" t="s">
        <v>3367</v>
      </c>
      <c r="D140" s="490" t="s">
        <v>3246</v>
      </c>
      <c r="E140" s="490" t="s">
        <v>73</v>
      </c>
      <c r="F140" s="170" t="s">
        <v>537</v>
      </c>
      <c r="G140" s="170" t="s">
        <v>3433</v>
      </c>
      <c r="H140" s="170" t="s">
        <v>518</v>
      </c>
      <c r="I140" s="170" t="s">
        <v>1205</v>
      </c>
      <c r="J140" s="170" t="s">
        <v>3105</v>
      </c>
      <c r="K140" s="170" t="s">
        <v>1205</v>
      </c>
      <c r="L140" s="170">
        <v>0</v>
      </c>
    </row>
    <row r="141" spans="1:14" ht="54" customHeight="1">
      <c r="A141" s="418">
        <v>45291</v>
      </c>
      <c r="B141" s="421" t="s">
        <v>288</v>
      </c>
      <c r="C141" s="490" t="s">
        <v>287</v>
      </c>
      <c r="D141" s="490" t="s">
        <v>289</v>
      </c>
      <c r="E141" s="490" t="s">
        <v>80</v>
      </c>
      <c r="F141" s="170" t="s">
        <v>537</v>
      </c>
      <c r="G141" s="170" t="s">
        <v>3433</v>
      </c>
      <c r="H141" s="170" t="s">
        <v>518</v>
      </c>
      <c r="I141" s="170" t="s">
        <v>1205</v>
      </c>
      <c r="J141" s="170" t="s">
        <v>3105</v>
      </c>
      <c r="K141" s="510">
        <v>1</v>
      </c>
      <c r="L141" s="170" t="s">
        <v>3405</v>
      </c>
    </row>
    <row r="142" spans="1:14" ht="44.25" customHeight="1">
      <c r="A142" s="418">
        <v>45291</v>
      </c>
      <c r="B142" s="421" t="s">
        <v>290</v>
      </c>
      <c r="C142" s="490" t="s">
        <v>287</v>
      </c>
      <c r="D142" s="490" t="s">
        <v>291</v>
      </c>
      <c r="E142" s="490" t="s">
        <v>80</v>
      </c>
      <c r="F142" s="170" t="s">
        <v>537</v>
      </c>
      <c r="G142" s="170" t="s">
        <v>3433</v>
      </c>
      <c r="H142" s="170" t="s">
        <v>518</v>
      </c>
      <c r="I142" s="170" t="s">
        <v>1205</v>
      </c>
      <c r="J142" s="170" t="s">
        <v>3105</v>
      </c>
      <c r="K142" s="170" t="s">
        <v>1205</v>
      </c>
      <c r="L142" s="170">
        <v>0</v>
      </c>
    </row>
    <row r="143" spans="1:14" ht="38.549999999999997" customHeight="1">
      <c r="A143" s="418">
        <v>45291</v>
      </c>
      <c r="B143" s="421" t="s">
        <v>292</v>
      </c>
      <c r="C143" s="490" t="s">
        <v>287</v>
      </c>
      <c r="D143" s="490" t="s">
        <v>3247</v>
      </c>
      <c r="E143" s="490" t="s">
        <v>80</v>
      </c>
      <c r="F143" s="170" t="s">
        <v>537</v>
      </c>
      <c r="G143" s="170" t="s">
        <v>3433</v>
      </c>
      <c r="H143" s="170" t="s">
        <v>518</v>
      </c>
      <c r="I143" s="170" t="s">
        <v>1205</v>
      </c>
      <c r="J143" s="170" t="s">
        <v>3105</v>
      </c>
      <c r="K143" s="170" t="s">
        <v>1205</v>
      </c>
      <c r="L143" s="170">
        <v>0</v>
      </c>
    </row>
    <row r="144" spans="1:14" ht="29.55" customHeight="1">
      <c r="A144" s="418">
        <v>45291</v>
      </c>
      <c r="B144" s="421" t="s">
        <v>294</v>
      </c>
      <c r="C144" s="490" t="s">
        <v>287</v>
      </c>
      <c r="D144" s="490" t="s">
        <v>3248</v>
      </c>
      <c r="E144" s="490" t="s">
        <v>80</v>
      </c>
      <c r="F144" s="170" t="s">
        <v>537</v>
      </c>
      <c r="G144" s="170" t="s">
        <v>3433</v>
      </c>
      <c r="H144" s="170" t="s">
        <v>518</v>
      </c>
      <c r="I144" s="170" t="s">
        <v>1205</v>
      </c>
      <c r="J144" s="170" t="s">
        <v>3105</v>
      </c>
      <c r="K144" s="170" t="s">
        <v>1205</v>
      </c>
      <c r="L144" s="170">
        <v>0</v>
      </c>
    </row>
    <row r="145" spans="1:15" ht="44.4" customHeight="1">
      <c r="A145" s="418">
        <v>44926</v>
      </c>
      <c r="B145" s="421" t="s">
        <v>297</v>
      </c>
      <c r="C145" s="490" t="s">
        <v>296</v>
      </c>
      <c r="D145" s="490" t="s">
        <v>298</v>
      </c>
      <c r="E145" s="490" t="s">
        <v>12</v>
      </c>
      <c r="F145" s="170" t="s">
        <v>537</v>
      </c>
      <c r="G145" s="170" t="s">
        <v>3433</v>
      </c>
      <c r="H145" s="170" t="s">
        <v>518</v>
      </c>
      <c r="I145" s="170" t="s">
        <v>1205</v>
      </c>
      <c r="J145" s="170" t="s">
        <v>3105</v>
      </c>
      <c r="K145" s="170" t="s">
        <v>3385</v>
      </c>
      <c r="L145" s="170" t="s">
        <v>3406</v>
      </c>
    </row>
    <row r="146" spans="1:15" ht="40.799999999999997" customHeight="1">
      <c r="A146" s="418">
        <v>44926</v>
      </c>
      <c r="B146" s="421" t="s">
        <v>300</v>
      </c>
      <c r="C146" s="490" t="s">
        <v>296</v>
      </c>
      <c r="D146" s="490" t="s">
        <v>301</v>
      </c>
      <c r="E146" s="490" t="s">
        <v>12</v>
      </c>
      <c r="F146" s="170" t="s">
        <v>537</v>
      </c>
      <c r="G146" s="170" t="s">
        <v>3433</v>
      </c>
      <c r="H146" s="170" t="s">
        <v>518</v>
      </c>
      <c r="I146" s="170" t="s">
        <v>1205</v>
      </c>
      <c r="J146" s="170" t="s">
        <v>3105</v>
      </c>
      <c r="K146" s="170" t="s">
        <v>3385</v>
      </c>
      <c r="L146" s="170">
        <v>0</v>
      </c>
    </row>
    <row r="147" spans="1:15" ht="40.799999999999997" customHeight="1">
      <c r="A147" s="418">
        <v>44926</v>
      </c>
      <c r="B147" s="421" t="s">
        <v>303</v>
      </c>
      <c r="C147" s="490" t="s">
        <v>3368</v>
      </c>
      <c r="D147" s="490" t="s">
        <v>304</v>
      </c>
      <c r="E147" s="490" t="s">
        <v>12</v>
      </c>
      <c r="F147" s="170" t="s">
        <v>537</v>
      </c>
      <c r="G147" s="170" t="s">
        <v>3433</v>
      </c>
      <c r="H147" s="170" t="s">
        <v>518</v>
      </c>
      <c r="I147" s="170" t="s">
        <v>1205</v>
      </c>
      <c r="J147" s="170" t="s">
        <v>3105</v>
      </c>
      <c r="K147" s="170" t="s">
        <v>3385</v>
      </c>
      <c r="L147" s="170">
        <v>0</v>
      </c>
    </row>
    <row r="148" spans="1:15" ht="40.799999999999997" customHeight="1">
      <c r="A148" s="418">
        <v>44926</v>
      </c>
      <c r="B148" s="421" t="s">
        <v>305</v>
      </c>
      <c r="C148" s="490" t="s">
        <v>3368</v>
      </c>
      <c r="D148" s="490" t="s">
        <v>306</v>
      </c>
      <c r="E148" s="490" t="s">
        <v>12</v>
      </c>
      <c r="F148" s="170" t="s">
        <v>537</v>
      </c>
      <c r="G148" s="170" t="s">
        <v>3433</v>
      </c>
      <c r="H148" s="170" t="s">
        <v>518</v>
      </c>
      <c r="I148" s="170" t="s">
        <v>1205</v>
      </c>
      <c r="J148" s="170" t="s">
        <v>3105</v>
      </c>
      <c r="K148" s="170" t="s">
        <v>3385</v>
      </c>
      <c r="L148" s="170">
        <v>0</v>
      </c>
    </row>
    <row r="149" spans="1:15" ht="40.799999999999997" customHeight="1">
      <c r="A149" s="418">
        <v>44926</v>
      </c>
      <c r="B149" s="421" t="s">
        <v>307</v>
      </c>
      <c r="C149" s="490" t="s">
        <v>3368</v>
      </c>
      <c r="D149" s="490" t="s">
        <v>308</v>
      </c>
      <c r="E149" s="490" t="s">
        <v>12</v>
      </c>
      <c r="F149" s="170" t="s">
        <v>537</v>
      </c>
      <c r="G149" s="170" t="s">
        <v>3433</v>
      </c>
      <c r="H149" s="170" t="s">
        <v>518</v>
      </c>
      <c r="I149" s="170" t="s">
        <v>1205</v>
      </c>
      <c r="J149" s="170" t="s">
        <v>3105</v>
      </c>
      <c r="K149" s="170" t="s">
        <v>3385</v>
      </c>
      <c r="L149" s="170">
        <v>0</v>
      </c>
    </row>
    <row r="150" spans="1:15" ht="40.799999999999997" customHeight="1">
      <c r="A150" s="418">
        <v>44926</v>
      </c>
      <c r="B150" s="421" t="s">
        <v>309</v>
      </c>
      <c r="C150" s="490" t="s">
        <v>3368</v>
      </c>
      <c r="D150" s="490" t="s">
        <v>310</v>
      </c>
      <c r="E150" s="490" t="s">
        <v>12</v>
      </c>
      <c r="F150" s="170" t="s">
        <v>537</v>
      </c>
      <c r="G150" s="170" t="s">
        <v>3433</v>
      </c>
      <c r="H150" s="170" t="s">
        <v>518</v>
      </c>
      <c r="I150" s="170" t="s">
        <v>1205</v>
      </c>
      <c r="J150" s="170" t="s">
        <v>3105</v>
      </c>
      <c r="K150" s="170" t="s">
        <v>3385</v>
      </c>
      <c r="L150" s="170">
        <v>0</v>
      </c>
    </row>
    <row r="151" spans="1:15" ht="40.799999999999997" customHeight="1">
      <c r="A151" s="418">
        <v>44926</v>
      </c>
      <c r="B151" s="421" t="s">
        <v>311</v>
      </c>
      <c r="C151" s="490" t="s">
        <v>3368</v>
      </c>
      <c r="D151" s="490" t="s">
        <v>312</v>
      </c>
      <c r="E151" s="490" t="s">
        <v>12</v>
      </c>
      <c r="F151" s="170" t="s">
        <v>537</v>
      </c>
      <c r="G151" s="170" t="s">
        <v>3433</v>
      </c>
      <c r="H151" s="170" t="s">
        <v>518</v>
      </c>
      <c r="I151" s="170" t="s">
        <v>1205</v>
      </c>
      <c r="J151" s="170" t="s">
        <v>3105</v>
      </c>
      <c r="K151" s="170" t="s">
        <v>3385</v>
      </c>
      <c r="L151" s="170">
        <v>0</v>
      </c>
    </row>
    <row r="152" spans="1:15" ht="45.75" customHeight="1">
      <c r="A152" s="418">
        <v>44926</v>
      </c>
      <c r="B152" s="421" t="s">
        <v>313</v>
      </c>
      <c r="C152" s="490" t="s">
        <v>3368</v>
      </c>
      <c r="D152" s="490" t="s">
        <v>3249</v>
      </c>
      <c r="E152" s="490" t="s">
        <v>73</v>
      </c>
      <c r="F152" s="170" t="s">
        <v>537</v>
      </c>
      <c r="G152" s="170" t="s">
        <v>3433</v>
      </c>
      <c r="H152" s="170" t="s">
        <v>518</v>
      </c>
      <c r="I152" s="170" t="s">
        <v>1205</v>
      </c>
      <c r="J152" s="170" t="s">
        <v>3105</v>
      </c>
      <c r="K152" s="170" t="s">
        <v>3382</v>
      </c>
      <c r="L152" s="170">
        <v>0</v>
      </c>
      <c r="O152" s="331"/>
    </row>
    <row r="153" spans="1:15" ht="30.75" customHeight="1">
      <c r="A153" s="418">
        <v>44926</v>
      </c>
      <c r="B153" s="421" t="s">
        <v>315</v>
      </c>
      <c r="C153" s="490" t="s">
        <v>3368</v>
      </c>
      <c r="D153" s="490" t="s">
        <v>316</v>
      </c>
      <c r="E153" s="490" t="s">
        <v>73</v>
      </c>
      <c r="F153" s="170" t="s">
        <v>537</v>
      </c>
      <c r="G153" s="170" t="s">
        <v>3433</v>
      </c>
      <c r="H153" s="170" t="s">
        <v>518</v>
      </c>
      <c r="I153" s="170" t="s">
        <v>1205</v>
      </c>
      <c r="J153" s="170" t="s">
        <v>3105</v>
      </c>
      <c r="K153" s="170" t="s">
        <v>1205</v>
      </c>
      <c r="L153" s="170">
        <v>0</v>
      </c>
    </row>
    <row r="154" spans="1:15" ht="26.4" customHeight="1">
      <c r="A154" s="418">
        <v>44926</v>
      </c>
      <c r="B154" s="421" t="s">
        <v>318</v>
      </c>
      <c r="C154" s="490" t="s">
        <v>317</v>
      </c>
      <c r="D154" s="490" t="s">
        <v>319</v>
      </c>
      <c r="E154" s="490" t="s">
        <v>80</v>
      </c>
      <c r="F154" s="170" t="s">
        <v>537</v>
      </c>
      <c r="G154" s="170" t="s">
        <v>3433</v>
      </c>
      <c r="H154" s="170" t="s">
        <v>518</v>
      </c>
      <c r="I154" s="170" t="s">
        <v>1205</v>
      </c>
      <c r="J154" s="170" t="s">
        <v>3105</v>
      </c>
      <c r="K154" s="170" t="s">
        <v>1205</v>
      </c>
      <c r="L154" s="170">
        <v>0</v>
      </c>
    </row>
    <row r="155" spans="1:15" ht="108" customHeight="1">
      <c r="A155" s="418">
        <v>44926</v>
      </c>
      <c r="B155" s="421" t="s">
        <v>320</v>
      </c>
      <c r="C155" s="490" t="s">
        <v>317</v>
      </c>
      <c r="D155" s="490" t="s">
        <v>321</v>
      </c>
      <c r="E155" s="490" t="s">
        <v>80</v>
      </c>
      <c r="F155" s="170" t="s">
        <v>537</v>
      </c>
      <c r="G155" s="170" t="s">
        <v>3433</v>
      </c>
      <c r="H155" s="170" t="s">
        <v>518</v>
      </c>
      <c r="I155" s="170" t="s">
        <v>1205</v>
      </c>
      <c r="J155" s="170" t="s">
        <v>3105</v>
      </c>
      <c r="K155" s="510">
        <v>0</v>
      </c>
      <c r="L155" s="170" t="s">
        <v>3425</v>
      </c>
    </row>
    <row r="156" spans="1:15" ht="70.8" customHeight="1">
      <c r="A156" s="418">
        <v>45291</v>
      </c>
      <c r="B156" s="421" t="s">
        <v>323</v>
      </c>
      <c r="C156" s="490" t="s">
        <v>3369</v>
      </c>
      <c r="D156" s="490" t="s">
        <v>3250</v>
      </c>
      <c r="E156" s="490" t="s">
        <v>12</v>
      </c>
      <c r="F156" s="170" t="s">
        <v>537</v>
      </c>
      <c r="G156" s="170" t="s">
        <v>3433</v>
      </c>
      <c r="H156" s="170" t="s">
        <v>518</v>
      </c>
      <c r="I156" s="170" t="s">
        <v>1205</v>
      </c>
      <c r="J156" s="170" t="s">
        <v>3105</v>
      </c>
      <c r="K156" s="170" t="s">
        <v>1205</v>
      </c>
      <c r="L156" s="170">
        <v>0</v>
      </c>
    </row>
    <row r="157" spans="1:15" ht="65.25" customHeight="1">
      <c r="A157" s="418">
        <v>45291</v>
      </c>
      <c r="B157" s="421" t="s">
        <v>325</v>
      </c>
      <c r="C157" s="490" t="s">
        <v>3369</v>
      </c>
      <c r="D157" s="490" t="s">
        <v>326</v>
      </c>
      <c r="E157" s="490" t="s">
        <v>12</v>
      </c>
      <c r="F157" s="170" t="s">
        <v>537</v>
      </c>
      <c r="G157" s="170" t="s">
        <v>3433</v>
      </c>
      <c r="H157" s="170" t="s">
        <v>518</v>
      </c>
      <c r="I157" s="170" t="s">
        <v>1205</v>
      </c>
      <c r="J157" s="170" t="s">
        <v>3105</v>
      </c>
      <c r="K157" s="508">
        <v>3675369076</v>
      </c>
      <c r="L157" s="170">
        <v>0</v>
      </c>
    </row>
    <row r="158" spans="1:15" ht="36.6" customHeight="1">
      <c r="A158" s="418">
        <v>45291</v>
      </c>
      <c r="B158" s="421" t="s">
        <v>328</v>
      </c>
      <c r="C158" s="490" t="s">
        <v>327</v>
      </c>
      <c r="D158" s="490" t="s">
        <v>329</v>
      </c>
      <c r="E158" s="490" t="s">
        <v>80</v>
      </c>
      <c r="F158" s="170" t="s">
        <v>537</v>
      </c>
      <c r="G158" s="170" t="s">
        <v>3433</v>
      </c>
      <c r="H158" s="170" t="s">
        <v>518</v>
      </c>
      <c r="I158" s="170" t="s">
        <v>1205</v>
      </c>
      <c r="J158" s="170" t="s">
        <v>3105</v>
      </c>
      <c r="K158" s="510">
        <v>1</v>
      </c>
      <c r="L158" s="170">
        <v>0</v>
      </c>
    </row>
    <row r="159" spans="1:15" ht="36.6" customHeight="1">
      <c r="A159" s="418">
        <v>45291</v>
      </c>
      <c r="B159" s="421" t="s">
        <v>330</v>
      </c>
      <c r="C159" s="490" t="s">
        <v>327</v>
      </c>
      <c r="D159" s="490" t="s">
        <v>3251</v>
      </c>
      <c r="E159" s="490" t="s">
        <v>80</v>
      </c>
      <c r="F159" s="170" t="s">
        <v>537</v>
      </c>
      <c r="G159" s="170" t="s">
        <v>3433</v>
      </c>
      <c r="H159" s="170" t="s">
        <v>518</v>
      </c>
      <c r="I159" s="170" t="s">
        <v>1205</v>
      </c>
      <c r="J159" s="170" t="s">
        <v>3105</v>
      </c>
      <c r="K159" s="170" t="s">
        <v>1205</v>
      </c>
      <c r="L159" s="170">
        <v>0</v>
      </c>
    </row>
    <row r="160" spans="1:15" ht="36.6" customHeight="1">
      <c r="A160" s="418">
        <v>45291</v>
      </c>
      <c r="B160" s="421" t="s">
        <v>332</v>
      </c>
      <c r="C160" s="490" t="s">
        <v>327</v>
      </c>
      <c r="D160" s="490" t="s">
        <v>3252</v>
      </c>
      <c r="E160" s="490" t="s">
        <v>80</v>
      </c>
      <c r="F160" s="170" t="s">
        <v>537</v>
      </c>
      <c r="G160" s="170" t="s">
        <v>3433</v>
      </c>
      <c r="H160" s="170" t="s">
        <v>518</v>
      </c>
      <c r="I160" s="170" t="s">
        <v>1205</v>
      </c>
      <c r="J160" s="170" t="s">
        <v>3105</v>
      </c>
      <c r="K160" s="170" t="s">
        <v>1205</v>
      </c>
      <c r="L160" s="170">
        <v>0</v>
      </c>
    </row>
    <row r="161" spans="1:12" ht="39" customHeight="1">
      <c r="A161" s="418">
        <v>45291</v>
      </c>
      <c r="B161" s="421" t="s">
        <v>334</v>
      </c>
      <c r="C161" s="490" t="s">
        <v>327</v>
      </c>
      <c r="D161" s="490" t="s">
        <v>3253</v>
      </c>
      <c r="E161" s="490" t="s">
        <v>80</v>
      </c>
      <c r="F161" s="170" t="s">
        <v>537</v>
      </c>
      <c r="G161" s="170" t="s">
        <v>3433</v>
      </c>
      <c r="H161" s="170" t="s">
        <v>518</v>
      </c>
      <c r="I161" s="170" t="s">
        <v>1205</v>
      </c>
      <c r="J161" s="170" t="s">
        <v>3105</v>
      </c>
      <c r="K161" s="170" t="s">
        <v>1205</v>
      </c>
      <c r="L161" s="170">
        <v>0</v>
      </c>
    </row>
    <row r="162" spans="1:12" ht="39" customHeight="1">
      <c r="A162" s="418">
        <v>45291</v>
      </c>
      <c r="B162" s="421" t="s">
        <v>336</v>
      </c>
      <c r="C162" s="490" t="s">
        <v>327</v>
      </c>
      <c r="D162" s="490" t="s">
        <v>337</v>
      </c>
      <c r="E162" s="490" t="s">
        <v>80</v>
      </c>
      <c r="F162" s="170" t="s">
        <v>537</v>
      </c>
      <c r="G162" s="170" t="s">
        <v>3433</v>
      </c>
      <c r="H162" s="170" t="s">
        <v>518</v>
      </c>
      <c r="I162" s="170" t="s">
        <v>1205</v>
      </c>
      <c r="J162" s="170" t="s">
        <v>3105</v>
      </c>
      <c r="K162" s="510">
        <v>1</v>
      </c>
      <c r="L162" s="170">
        <v>0</v>
      </c>
    </row>
    <row r="163" spans="1:12" ht="39" customHeight="1">
      <c r="A163" s="418">
        <v>45291</v>
      </c>
      <c r="B163" s="421" t="s">
        <v>338</v>
      </c>
      <c r="C163" s="490" t="s">
        <v>327</v>
      </c>
      <c r="D163" s="490" t="s">
        <v>339</v>
      </c>
      <c r="E163" s="490" t="s">
        <v>80</v>
      </c>
      <c r="F163" s="170" t="s">
        <v>537</v>
      </c>
      <c r="G163" s="170" t="s">
        <v>3433</v>
      </c>
      <c r="H163" s="170" t="s">
        <v>518</v>
      </c>
      <c r="I163" s="170" t="s">
        <v>1205</v>
      </c>
      <c r="J163" s="170" t="s">
        <v>3105</v>
      </c>
      <c r="K163" s="170" t="s">
        <v>1205</v>
      </c>
      <c r="L163" s="170">
        <v>0</v>
      </c>
    </row>
    <row r="164" spans="1:12" ht="40.5" customHeight="1">
      <c r="A164" s="418">
        <v>45291</v>
      </c>
      <c r="B164" s="421" t="s">
        <v>340</v>
      </c>
      <c r="C164" s="490" t="s">
        <v>327</v>
      </c>
      <c r="D164" s="490" t="s">
        <v>341</v>
      </c>
      <c r="E164" s="490" t="s">
        <v>80</v>
      </c>
      <c r="F164" s="170" t="s">
        <v>537</v>
      </c>
      <c r="G164" s="170" t="s">
        <v>3433</v>
      </c>
      <c r="H164" s="170" t="s">
        <v>518</v>
      </c>
      <c r="I164" s="170" t="s">
        <v>1205</v>
      </c>
      <c r="J164" s="170" t="s">
        <v>3105</v>
      </c>
      <c r="K164" s="170" t="s">
        <v>1205</v>
      </c>
      <c r="L164" s="170">
        <v>0</v>
      </c>
    </row>
    <row r="165" spans="1:12" ht="33.6" customHeight="1">
      <c r="A165" s="418">
        <v>45291</v>
      </c>
      <c r="B165" s="421" t="s">
        <v>342</v>
      </c>
      <c r="C165" s="490" t="s">
        <v>327</v>
      </c>
      <c r="D165" s="490" t="s">
        <v>343</v>
      </c>
      <c r="E165" s="490" t="s">
        <v>80</v>
      </c>
      <c r="F165" s="170" t="s">
        <v>537</v>
      </c>
      <c r="G165" s="170" t="s">
        <v>3433</v>
      </c>
      <c r="H165" s="170" t="s">
        <v>518</v>
      </c>
      <c r="I165" s="170" t="s">
        <v>1205</v>
      </c>
      <c r="J165" s="170" t="s">
        <v>595</v>
      </c>
      <c r="K165" s="510">
        <v>1</v>
      </c>
      <c r="L165" s="170" t="s">
        <v>3407</v>
      </c>
    </row>
    <row r="166" spans="1:12" ht="36.6" customHeight="1">
      <c r="A166" s="418">
        <v>45291</v>
      </c>
      <c r="B166" s="421" t="s">
        <v>346</v>
      </c>
      <c r="C166" s="490" t="s">
        <v>327</v>
      </c>
      <c r="D166" s="490" t="s">
        <v>3254</v>
      </c>
      <c r="E166" s="490" t="s">
        <v>36</v>
      </c>
      <c r="F166" s="170" t="s">
        <v>537</v>
      </c>
      <c r="G166" s="170" t="s">
        <v>3433</v>
      </c>
      <c r="H166" s="170" t="s">
        <v>518</v>
      </c>
      <c r="I166" s="170" t="s">
        <v>1205</v>
      </c>
      <c r="J166" s="170" t="s">
        <v>3105</v>
      </c>
      <c r="K166" s="170" t="s">
        <v>1205</v>
      </c>
      <c r="L166" s="170">
        <v>0</v>
      </c>
    </row>
    <row r="167" spans="1:12" ht="34.799999999999997" customHeight="1">
      <c r="A167" s="418">
        <v>45291</v>
      </c>
      <c r="B167" s="421" t="s">
        <v>348</v>
      </c>
      <c r="C167" s="490" t="s">
        <v>327</v>
      </c>
      <c r="D167" s="490" t="s">
        <v>349</v>
      </c>
      <c r="E167" s="490" t="s">
        <v>80</v>
      </c>
      <c r="F167" s="170" t="s">
        <v>537</v>
      </c>
      <c r="G167" s="170" t="s">
        <v>3433</v>
      </c>
      <c r="H167" s="170" t="s">
        <v>518</v>
      </c>
      <c r="I167" s="170" t="s">
        <v>1205</v>
      </c>
      <c r="J167" s="170" t="s">
        <v>3105</v>
      </c>
      <c r="K167" s="170" t="s">
        <v>1205</v>
      </c>
      <c r="L167" s="170">
        <v>0</v>
      </c>
    </row>
    <row r="168" spans="1:12" ht="34.799999999999997" customHeight="1">
      <c r="A168" s="418">
        <v>45291</v>
      </c>
      <c r="B168" s="421" t="s">
        <v>350</v>
      </c>
      <c r="C168" s="490" t="s">
        <v>327</v>
      </c>
      <c r="D168" s="490" t="s">
        <v>351</v>
      </c>
      <c r="E168" s="490" t="s">
        <v>80</v>
      </c>
      <c r="F168" s="170" t="s">
        <v>537</v>
      </c>
      <c r="G168" s="170" t="s">
        <v>3433</v>
      </c>
      <c r="H168" s="170" t="s">
        <v>518</v>
      </c>
      <c r="I168" s="170" t="s">
        <v>1205</v>
      </c>
      <c r="J168" s="170" t="s">
        <v>3105</v>
      </c>
      <c r="K168" s="170" t="s">
        <v>1205</v>
      </c>
      <c r="L168" s="170">
        <v>0</v>
      </c>
    </row>
    <row r="169" spans="1:12" ht="34.799999999999997" customHeight="1">
      <c r="A169" s="418">
        <v>45291</v>
      </c>
      <c r="B169" s="421" t="s">
        <v>352</v>
      </c>
      <c r="C169" s="490" t="s">
        <v>327</v>
      </c>
      <c r="D169" s="490" t="s">
        <v>3255</v>
      </c>
      <c r="E169" s="490" t="s">
        <v>80</v>
      </c>
      <c r="F169" s="170" t="s">
        <v>537</v>
      </c>
      <c r="G169" s="170" t="s">
        <v>3433</v>
      </c>
      <c r="H169" s="170" t="s">
        <v>518</v>
      </c>
      <c r="I169" s="170" t="s">
        <v>1205</v>
      </c>
      <c r="J169" s="170" t="s">
        <v>3105</v>
      </c>
      <c r="K169" s="170" t="s">
        <v>1205</v>
      </c>
      <c r="L169" s="170">
        <v>0</v>
      </c>
    </row>
    <row r="170" spans="1:12" ht="34.799999999999997" customHeight="1">
      <c r="A170" s="418">
        <v>45291</v>
      </c>
      <c r="B170" s="421" t="s">
        <v>354</v>
      </c>
      <c r="C170" s="490" t="s">
        <v>327</v>
      </c>
      <c r="D170" s="490" t="s">
        <v>3256</v>
      </c>
      <c r="E170" s="490" t="s">
        <v>80</v>
      </c>
      <c r="F170" s="170" t="s">
        <v>537</v>
      </c>
      <c r="G170" s="170" t="s">
        <v>3433</v>
      </c>
      <c r="H170" s="170" t="s">
        <v>518</v>
      </c>
      <c r="I170" s="170" t="s">
        <v>1205</v>
      </c>
      <c r="J170" s="170" t="s">
        <v>3105</v>
      </c>
      <c r="K170" s="170" t="s">
        <v>1205</v>
      </c>
      <c r="L170" s="170">
        <v>0</v>
      </c>
    </row>
    <row r="171" spans="1:12" ht="34.799999999999997" customHeight="1">
      <c r="A171" s="418">
        <v>45291</v>
      </c>
      <c r="B171" s="421" t="s">
        <v>356</v>
      </c>
      <c r="C171" s="490" t="s">
        <v>327</v>
      </c>
      <c r="D171" s="490" t="s">
        <v>357</v>
      </c>
      <c r="E171" s="490" t="s">
        <v>80</v>
      </c>
      <c r="F171" s="170" t="s">
        <v>537</v>
      </c>
      <c r="G171" s="170" t="s">
        <v>3433</v>
      </c>
      <c r="H171" s="170" t="s">
        <v>518</v>
      </c>
      <c r="I171" s="170" t="s">
        <v>1205</v>
      </c>
      <c r="J171" s="170" t="s">
        <v>3105</v>
      </c>
      <c r="K171" s="170" t="s">
        <v>1205</v>
      </c>
      <c r="L171" s="170">
        <v>0</v>
      </c>
    </row>
    <row r="172" spans="1:12" ht="34.799999999999997" customHeight="1">
      <c r="A172" s="418">
        <v>45291</v>
      </c>
      <c r="B172" s="421" t="s">
        <v>358</v>
      </c>
      <c r="C172" s="490" t="s">
        <v>327</v>
      </c>
      <c r="D172" s="490" t="s">
        <v>3257</v>
      </c>
      <c r="E172" s="490" t="s">
        <v>80</v>
      </c>
      <c r="F172" s="170" t="s">
        <v>537</v>
      </c>
      <c r="G172" s="170" t="s">
        <v>3433</v>
      </c>
      <c r="H172" s="170" t="s">
        <v>518</v>
      </c>
      <c r="I172" s="170" t="s">
        <v>1205</v>
      </c>
      <c r="J172" s="170" t="s">
        <v>595</v>
      </c>
      <c r="K172" s="170" t="s">
        <v>1205</v>
      </c>
      <c r="L172" s="170">
        <v>0</v>
      </c>
    </row>
    <row r="173" spans="1:12" ht="38.4" customHeight="1">
      <c r="A173" s="418">
        <v>45291</v>
      </c>
      <c r="B173" s="421" t="s">
        <v>361</v>
      </c>
      <c r="C173" s="490" t="s">
        <v>327</v>
      </c>
      <c r="D173" s="490" t="s">
        <v>362</v>
      </c>
      <c r="E173" s="490" t="s">
        <v>36</v>
      </c>
      <c r="F173" s="170" t="s">
        <v>537</v>
      </c>
      <c r="G173" s="170" t="s">
        <v>3433</v>
      </c>
      <c r="H173" s="170" t="s">
        <v>518</v>
      </c>
      <c r="I173" s="170" t="s">
        <v>1205</v>
      </c>
      <c r="J173" s="170" t="s">
        <v>3105</v>
      </c>
      <c r="K173" s="170" t="s">
        <v>1205</v>
      </c>
      <c r="L173" s="170">
        <v>0</v>
      </c>
    </row>
    <row r="174" spans="1:12" ht="38.4" customHeight="1">
      <c r="A174" s="418">
        <v>45291</v>
      </c>
      <c r="B174" s="421" t="s">
        <v>363</v>
      </c>
      <c r="C174" s="490" t="s">
        <v>327</v>
      </c>
      <c r="D174" s="490" t="s">
        <v>3258</v>
      </c>
      <c r="E174" s="490" t="s">
        <v>73</v>
      </c>
      <c r="F174" s="170" t="s">
        <v>537</v>
      </c>
      <c r="G174" s="170" t="s">
        <v>3433</v>
      </c>
      <c r="H174" s="170" t="s">
        <v>518</v>
      </c>
      <c r="I174" s="170" t="s">
        <v>1205</v>
      </c>
      <c r="J174" s="170" t="s">
        <v>3105</v>
      </c>
      <c r="K174" s="170" t="s">
        <v>1205</v>
      </c>
      <c r="L174" s="170">
        <v>0</v>
      </c>
    </row>
    <row r="175" spans="1:12" ht="38.4" customHeight="1">
      <c r="A175" s="418">
        <v>45291</v>
      </c>
      <c r="B175" s="421" t="s">
        <v>365</v>
      </c>
      <c r="C175" s="490" t="s">
        <v>327</v>
      </c>
      <c r="D175" s="490" t="s">
        <v>3259</v>
      </c>
      <c r="E175" s="490" t="s">
        <v>73</v>
      </c>
      <c r="F175" s="170" t="s">
        <v>537</v>
      </c>
      <c r="G175" s="170" t="s">
        <v>3433</v>
      </c>
      <c r="H175" s="170" t="s">
        <v>518</v>
      </c>
      <c r="I175" s="170" t="s">
        <v>1205</v>
      </c>
      <c r="J175" s="170" t="s">
        <v>3105</v>
      </c>
      <c r="K175" s="170" t="s">
        <v>3435</v>
      </c>
      <c r="L175" s="170">
        <v>0</v>
      </c>
    </row>
    <row r="176" spans="1:12" ht="31.2" customHeight="1">
      <c r="A176" s="418">
        <v>45291</v>
      </c>
      <c r="B176" s="421" t="s">
        <v>367</v>
      </c>
      <c r="C176" s="490" t="s">
        <v>327</v>
      </c>
      <c r="D176" s="490" t="s">
        <v>3260</v>
      </c>
      <c r="E176" s="490" t="s">
        <v>76</v>
      </c>
      <c r="F176" s="170" t="s">
        <v>537</v>
      </c>
      <c r="G176" s="170" t="s">
        <v>3433</v>
      </c>
      <c r="H176" s="170" t="s">
        <v>518</v>
      </c>
      <c r="I176" s="170" t="s">
        <v>1205</v>
      </c>
      <c r="J176" s="170" t="s">
        <v>3105</v>
      </c>
      <c r="K176" s="170" t="s">
        <v>1205</v>
      </c>
      <c r="L176" s="170">
        <v>0</v>
      </c>
    </row>
    <row r="177" spans="1:12" ht="30" customHeight="1">
      <c r="A177" s="418">
        <v>45291</v>
      </c>
      <c r="B177" s="421" t="s">
        <v>369</v>
      </c>
      <c r="C177" s="490" t="s">
        <v>327</v>
      </c>
      <c r="D177" s="490" t="s">
        <v>370</v>
      </c>
      <c r="E177" s="490" t="s">
        <v>80</v>
      </c>
      <c r="F177" s="170" t="s">
        <v>537</v>
      </c>
      <c r="G177" s="170" t="s">
        <v>3433</v>
      </c>
      <c r="H177" s="170" t="s">
        <v>518</v>
      </c>
      <c r="I177" s="170" t="s">
        <v>1205</v>
      </c>
      <c r="J177" s="170" t="s">
        <v>3105</v>
      </c>
      <c r="K177" s="170" t="s">
        <v>1205</v>
      </c>
      <c r="L177" s="170">
        <v>0</v>
      </c>
    </row>
    <row r="178" spans="1:12" ht="33" customHeight="1">
      <c r="A178" s="418">
        <v>45291</v>
      </c>
      <c r="B178" s="421" t="s">
        <v>372</v>
      </c>
      <c r="C178" s="490" t="s">
        <v>3370</v>
      </c>
      <c r="D178" s="490" t="s">
        <v>3261</v>
      </c>
      <c r="E178" s="490" t="s">
        <v>12</v>
      </c>
      <c r="F178" s="170" t="s">
        <v>537</v>
      </c>
      <c r="G178" s="170" t="s">
        <v>3433</v>
      </c>
      <c r="H178" s="170" t="s">
        <v>518</v>
      </c>
      <c r="I178" s="170" t="s">
        <v>1205</v>
      </c>
      <c r="J178" s="170" t="s">
        <v>3105</v>
      </c>
      <c r="K178" s="170" t="s">
        <v>1205</v>
      </c>
      <c r="L178" s="170">
        <v>0</v>
      </c>
    </row>
    <row r="179" spans="1:12" ht="33" customHeight="1">
      <c r="A179" s="418">
        <v>45291</v>
      </c>
      <c r="B179" s="421" t="s">
        <v>374</v>
      </c>
      <c r="C179" s="490" t="s">
        <v>3370</v>
      </c>
      <c r="D179" s="490" t="s">
        <v>375</v>
      </c>
      <c r="E179" s="490" t="s">
        <v>12</v>
      </c>
      <c r="F179" s="170" t="s">
        <v>537</v>
      </c>
      <c r="G179" s="170" t="s">
        <v>3433</v>
      </c>
      <c r="H179" s="170" t="s">
        <v>518</v>
      </c>
      <c r="I179" s="170" t="s">
        <v>1205</v>
      </c>
      <c r="J179" s="170" t="s">
        <v>3105</v>
      </c>
      <c r="K179" s="170" t="s">
        <v>1205</v>
      </c>
      <c r="L179" s="170">
        <v>0</v>
      </c>
    </row>
    <row r="180" spans="1:12" ht="39.6" customHeight="1">
      <c r="A180" s="418">
        <v>45291</v>
      </c>
      <c r="B180" s="421" t="s">
        <v>376</v>
      </c>
      <c r="C180" s="490" t="s">
        <v>3370</v>
      </c>
      <c r="D180" s="490" t="s">
        <v>3262</v>
      </c>
      <c r="E180" s="490" t="s">
        <v>12</v>
      </c>
      <c r="F180" s="170" t="s">
        <v>537</v>
      </c>
      <c r="G180" s="170" t="s">
        <v>3433</v>
      </c>
      <c r="H180" s="170" t="s">
        <v>518</v>
      </c>
      <c r="I180" s="170" t="s">
        <v>1205</v>
      </c>
      <c r="J180" s="170">
        <v>0</v>
      </c>
      <c r="K180" s="170" t="s">
        <v>1205</v>
      </c>
      <c r="L180" s="170">
        <v>0</v>
      </c>
    </row>
    <row r="181" spans="1:12" ht="33.6" customHeight="1">
      <c r="A181" s="418">
        <v>45291</v>
      </c>
      <c r="B181" s="421" t="s">
        <v>380</v>
      </c>
      <c r="C181" s="490" t="s">
        <v>3370</v>
      </c>
      <c r="D181" s="490" t="s">
        <v>3263</v>
      </c>
      <c r="E181" s="490" t="s">
        <v>12</v>
      </c>
      <c r="F181" s="170" t="s">
        <v>537</v>
      </c>
      <c r="G181" s="170" t="s">
        <v>3433</v>
      </c>
      <c r="H181" s="170" t="s">
        <v>518</v>
      </c>
      <c r="I181" s="170" t="s">
        <v>1205</v>
      </c>
      <c r="J181" s="170">
        <v>0</v>
      </c>
      <c r="K181" s="170" t="s">
        <v>1205</v>
      </c>
      <c r="L181" s="170">
        <v>0</v>
      </c>
    </row>
    <row r="182" spans="1:12" ht="69.599999999999994" customHeight="1">
      <c r="A182" s="418">
        <v>45291</v>
      </c>
      <c r="B182" s="421" t="s">
        <v>383</v>
      </c>
      <c r="C182" s="490" t="s">
        <v>3371</v>
      </c>
      <c r="D182" s="490" t="s">
        <v>382</v>
      </c>
      <c r="E182" s="490" t="s">
        <v>80</v>
      </c>
      <c r="F182" s="170" t="s">
        <v>537</v>
      </c>
      <c r="G182" s="170" t="s">
        <v>3433</v>
      </c>
      <c r="H182" s="170" t="s">
        <v>518</v>
      </c>
      <c r="I182" s="170" t="s">
        <v>1205</v>
      </c>
      <c r="J182" s="170" t="s">
        <v>3105</v>
      </c>
      <c r="K182" s="510">
        <v>1</v>
      </c>
      <c r="L182" s="170">
        <v>0</v>
      </c>
    </row>
    <row r="183" spans="1:12" ht="33" customHeight="1">
      <c r="A183" s="418">
        <v>45291</v>
      </c>
      <c r="B183" s="421" t="s">
        <v>385</v>
      </c>
      <c r="C183" s="490" t="s">
        <v>3264</v>
      </c>
      <c r="D183" s="490" t="s">
        <v>3264</v>
      </c>
      <c r="E183" s="490" t="s">
        <v>80</v>
      </c>
      <c r="F183" s="170" t="s">
        <v>537</v>
      </c>
      <c r="G183" s="170" t="s">
        <v>3433</v>
      </c>
      <c r="H183" s="170" t="s">
        <v>518</v>
      </c>
      <c r="I183" s="170" t="s">
        <v>1205</v>
      </c>
      <c r="J183" s="170" t="s">
        <v>3105</v>
      </c>
      <c r="K183" s="510">
        <v>1</v>
      </c>
      <c r="L183" s="170">
        <v>0</v>
      </c>
    </row>
    <row r="184" spans="1:12" ht="31.8" customHeight="1">
      <c r="A184" s="418">
        <v>45291</v>
      </c>
      <c r="B184" s="421" t="s">
        <v>387</v>
      </c>
      <c r="C184" s="490" t="s">
        <v>3372</v>
      </c>
      <c r="D184" s="490" t="s">
        <v>3265</v>
      </c>
      <c r="E184" s="490" t="s">
        <v>390</v>
      </c>
      <c r="F184" s="170" t="s">
        <v>537</v>
      </c>
      <c r="G184" s="170" t="s">
        <v>3433</v>
      </c>
      <c r="H184" s="170">
        <v>0</v>
      </c>
      <c r="I184" s="170" t="s">
        <v>1205</v>
      </c>
      <c r="J184" s="170" t="s">
        <v>389</v>
      </c>
      <c r="K184" s="170" t="s">
        <v>609</v>
      </c>
      <c r="L184" s="170">
        <v>0</v>
      </c>
    </row>
    <row r="185" spans="1:12" ht="28.8" customHeight="1">
      <c r="A185" s="418">
        <v>45291</v>
      </c>
      <c r="B185" s="421" t="s">
        <v>393</v>
      </c>
      <c r="C185" s="490" t="s">
        <v>392</v>
      </c>
      <c r="D185" s="490" t="s">
        <v>3266</v>
      </c>
      <c r="E185" s="490" t="s">
        <v>73</v>
      </c>
      <c r="F185" s="170" t="s">
        <v>537</v>
      </c>
      <c r="G185" s="170" t="s">
        <v>3433</v>
      </c>
      <c r="H185" s="170" t="s">
        <v>518</v>
      </c>
      <c r="I185" s="170" t="s">
        <v>1205</v>
      </c>
      <c r="J185" s="170" t="s">
        <v>3105</v>
      </c>
      <c r="K185" s="170" t="s">
        <v>3386</v>
      </c>
      <c r="L185" s="170" t="s">
        <v>3426</v>
      </c>
    </row>
    <row r="186" spans="1:12" ht="29.25" customHeight="1">
      <c r="A186" s="418">
        <v>45291</v>
      </c>
      <c r="B186" s="421" t="s">
        <v>396</v>
      </c>
      <c r="C186" s="490" t="s">
        <v>3373</v>
      </c>
      <c r="D186" s="490" t="s">
        <v>397</v>
      </c>
      <c r="E186" s="490" t="s">
        <v>76</v>
      </c>
      <c r="F186" s="170" t="s">
        <v>537</v>
      </c>
      <c r="G186" s="170" t="s">
        <v>3433</v>
      </c>
      <c r="H186" s="170" t="s">
        <v>518</v>
      </c>
      <c r="I186" s="170" t="s">
        <v>1205</v>
      </c>
      <c r="J186" s="170" t="s">
        <v>3105</v>
      </c>
      <c r="K186" s="170">
        <v>0</v>
      </c>
      <c r="L186" s="170">
        <v>0</v>
      </c>
    </row>
    <row r="187" spans="1:12" ht="29.25" customHeight="1">
      <c r="A187" s="418">
        <v>45291</v>
      </c>
      <c r="B187" s="421" t="s">
        <v>398</v>
      </c>
      <c r="C187" s="490" t="s">
        <v>3373</v>
      </c>
      <c r="D187" s="490" t="s">
        <v>399</v>
      </c>
      <c r="E187" s="490" t="s">
        <v>76</v>
      </c>
      <c r="F187" s="170" t="s">
        <v>537</v>
      </c>
      <c r="G187" s="170" t="s">
        <v>3433</v>
      </c>
      <c r="H187" s="170" t="s">
        <v>518</v>
      </c>
      <c r="I187" s="170" t="s">
        <v>1205</v>
      </c>
      <c r="J187" s="170" t="s">
        <v>3105</v>
      </c>
      <c r="K187" s="170">
        <v>67</v>
      </c>
      <c r="L187" s="170">
        <v>0</v>
      </c>
    </row>
    <row r="188" spans="1:12" ht="29.25" customHeight="1">
      <c r="A188" s="418">
        <v>45291</v>
      </c>
      <c r="B188" s="421" t="s">
        <v>400</v>
      </c>
      <c r="C188" s="490" t="s">
        <v>3373</v>
      </c>
      <c r="D188" s="490" t="s">
        <v>401</v>
      </c>
      <c r="E188" s="490" t="s">
        <v>76</v>
      </c>
      <c r="F188" s="170" t="s">
        <v>537</v>
      </c>
      <c r="G188" s="170" t="s">
        <v>3433</v>
      </c>
      <c r="H188" s="170" t="s">
        <v>518</v>
      </c>
      <c r="I188" s="170" t="s">
        <v>1205</v>
      </c>
      <c r="J188" s="170" t="s">
        <v>3105</v>
      </c>
      <c r="K188" s="170">
        <v>0</v>
      </c>
      <c r="L188" s="170">
        <v>0</v>
      </c>
    </row>
    <row r="189" spans="1:12" ht="29.25" customHeight="1">
      <c r="A189" s="418">
        <v>45291</v>
      </c>
      <c r="B189" s="421" t="s">
        <v>402</v>
      </c>
      <c r="C189" s="490" t="s">
        <v>3373</v>
      </c>
      <c r="D189" s="490" t="s">
        <v>403</v>
      </c>
      <c r="E189" s="490" t="s">
        <v>76</v>
      </c>
      <c r="F189" s="170" t="s">
        <v>537</v>
      </c>
      <c r="G189" s="170" t="s">
        <v>3433</v>
      </c>
      <c r="H189" s="170" t="s">
        <v>518</v>
      </c>
      <c r="I189" s="170" t="s">
        <v>1205</v>
      </c>
      <c r="J189" s="170" t="s">
        <v>3105</v>
      </c>
      <c r="K189" s="170">
        <v>0</v>
      </c>
      <c r="L189" s="170">
        <v>0</v>
      </c>
    </row>
    <row r="190" spans="1:12" ht="29.25" customHeight="1">
      <c r="A190" s="418">
        <v>45291</v>
      </c>
      <c r="B190" s="421" t="s">
        <v>404</v>
      </c>
      <c r="C190" s="490" t="s">
        <v>3373</v>
      </c>
      <c r="D190" s="490" t="s">
        <v>405</v>
      </c>
      <c r="E190" s="490" t="s">
        <v>76</v>
      </c>
      <c r="F190" s="170" t="s">
        <v>537</v>
      </c>
      <c r="G190" s="170" t="s">
        <v>3433</v>
      </c>
      <c r="H190" s="170" t="s">
        <v>518</v>
      </c>
      <c r="I190" s="170" t="s">
        <v>1205</v>
      </c>
      <c r="J190" s="170" t="s">
        <v>3105</v>
      </c>
      <c r="K190" s="170">
        <v>0</v>
      </c>
      <c r="L190" s="170">
        <v>0</v>
      </c>
    </row>
    <row r="191" spans="1:12" ht="29.25" customHeight="1">
      <c r="A191" s="418">
        <v>45291</v>
      </c>
      <c r="B191" s="421" t="s">
        <v>406</v>
      </c>
      <c r="C191" s="490" t="s">
        <v>3373</v>
      </c>
      <c r="D191" s="490" t="s">
        <v>407</v>
      </c>
      <c r="E191" s="490" t="s">
        <v>76</v>
      </c>
      <c r="F191" s="170" t="s">
        <v>537</v>
      </c>
      <c r="G191" s="170" t="s">
        <v>3433</v>
      </c>
      <c r="H191" s="170" t="s">
        <v>518</v>
      </c>
      <c r="I191" s="170" t="s">
        <v>1205</v>
      </c>
      <c r="J191" s="170" t="s">
        <v>3105</v>
      </c>
      <c r="K191" s="170">
        <v>4</v>
      </c>
      <c r="L191" s="170" t="s">
        <v>3427</v>
      </c>
    </row>
    <row r="192" spans="1:12" ht="46.2" customHeight="1">
      <c r="A192" s="418">
        <v>45291</v>
      </c>
      <c r="B192" s="421" t="s">
        <v>408</v>
      </c>
      <c r="C192" s="490" t="s">
        <v>3373</v>
      </c>
      <c r="D192" s="490" t="s">
        <v>409</v>
      </c>
      <c r="E192" s="490" t="s">
        <v>76</v>
      </c>
      <c r="F192" s="170" t="s">
        <v>537</v>
      </c>
      <c r="G192" s="170" t="s">
        <v>3433</v>
      </c>
      <c r="H192" s="170" t="s">
        <v>518</v>
      </c>
      <c r="I192" s="170" t="s">
        <v>1205</v>
      </c>
      <c r="J192" s="170" t="s">
        <v>3105</v>
      </c>
      <c r="K192" s="170">
        <v>63</v>
      </c>
      <c r="L192" s="170" t="s">
        <v>3428</v>
      </c>
    </row>
    <row r="193" spans="1:12" ht="29.25" customHeight="1">
      <c r="A193" s="418">
        <v>45291</v>
      </c>
      <c r="B193" s="421" t="s">
        <v>410</v>
      </c>
      <c r="C193" s="490" t="s">
        <v>3373</v>
      </c>
      <c r="D193" s="490" t="s">
        <v>411</v>
      </c>
      <c r="E193" s="490" t="s">
        <v>76</v>
      </c>
      <c r="F193" s="170" t="s">
        <v>537</v>
      </c>
      <c r="G193" s="170" t="s">
        <v>3433</v>
      </c>
      <c r="H193" s="170" t="s">
        <v>518</v>
      </c>
      <c r="I193" s="170" t="s">
        <v>1205</v>
      </c>
      <c r="J193" s="170" t="s">
        <v>3105</v>
      </c>
      <c r="K193" s="170">
        <v>67</v>
      </c>
      <c r="L193" s="170">
        <v>0</v>
      </c>
    </row>
    <row r="194" spans="1:12" ht="29.25" customHeight="1">
      <c r="A194" s="418">
        <v>45291</v>
      </c>
      <c r="B194" s="421" t="s">
        <v>412</v>
      </c>
      <c r="C194" s="490" t="s">
        <v>3373</v>
      </c>
      <c r="D194" s="490" t="s">
        <v>413</v>
      </c>
      <c r="E194" s="490" t="s">
        <v>76</v>
      </c>
      <c r="F194" s="170" t="s">
        <v>537</v>
      </c>
      <c r="G194" s="170" t="s">
        <v>3433</v>
      </c>
      <c r="H194" s="170" t="s">
        <v>518</v>
      </c>
      <c r="I194" s="170" t="s">
        <v>1205</v>
      </c>
      <c r="J194" s="170" t="s">
        <v>3105</v>
      </c>
      <c r="K194" s="170">
        <v>0</v>
      </c>
      <c r="L194" s="170" t="s">
        <v>3408</v>
      </c>
    </row>
    <row r="195" spans="1:12" ht="24" customHeight="1">
      <c r="A195" s="418">
        <v>45291</v>
      </c>
      <c r="B195" s="421" t="s">
        <v>415</v>
      </c>
      <c r="C195" s="490" t="s">
        <v>414</v>
      </c>
      <c r="D195" s="490" t="s">
        <v>3267</v>
      </c>
      <c r="E195" s="490" t="s">
        <v>80</v>
      </c>
      <c r="F195" s="170" t="s">
        <v>537</v>
      </c>
      <c r="G195" s="170" t="s">
        <v>3433</v>
      </c>
      <c r="H195" s="170" t="s">
        <v>518</v>
      </c>
      <c r="I195" s="170" t="s">
        <v>1205</v>
      </c>
      <c r="J195" s="170" t="s">
        <v>3105</v>
      </c>
      <c r="K195" s="170" t="s">
        <v>1205</v>
      </c>
      <c r="L195" s="170">
        <v>0</v>
      </c>
    </row>
    <row r="196" spans="1:12" ht="24" customHeight="1">
      <c r="A196" s="418">
        <v>45291</v>
      </c>
      <c r="B196" s="421" t="s">
        <v>419</v>
      </c>
      <c r="C196" s="490" t="s">
        <v>414</v>
      </c>
      <c r="D196" s="490" t="s">
        <v>3268</v>
      </c>
      <c r="E196" s="490" t="s">
        <v>80</v>
      </c>
      <c r="F196" s="170" t="s">
        <v>537</v>
      </c>
      <c r="G196" s="170" t="s">
        <v>3433</v>
      </c>
      <c r="H196" s="170" t="s">
        <v>518</v>
      </c>
      <c r="I196" s="170" t="s">
        <v>1205</v>
      </c>
      <c r="J196" s="170">
        <v>0</v>
      </c>
      <c r="K196" s="170" t="s">
        <v>1205</v>
      </c>
      <c r="L196" s="170">
        <v>0</v>
      </c>
    </row>
    <row r="197" spans="1:12" ht="24" customHeight="1">
      <c r="A197" s="418">
        <v>45291</v>
      </c>
      <c r="B197" s="421" t="s">
        <v>421</v>
      </c>
      <c r="C197" s="490" t="s">
        <v>414</v>
      </c>
      <c r="D197" s="490" t="s">
        <v>3269</v>
      </c>
      <c r="E197" s="490" t="s">
        <v>80</v>
      </c>
      <c r="F197" s="170" t="s">
        <v>537</v>
      </c>
      <c r="G197" s="170" t="s">
        <v>3433</v>
      </c>
      <c r="H197" s="170" t="s">
        <v>518</v>
      </c>
      <c r="I197" s="170" t="s">
        <v>1205</v>
      </c>
      <c r="J197" s="170">
        <v>0</v>
      </c>
      <c r="K197" s="170" t="s">
        <v>1205</v>
      </c>
      <c r="L197" s="170">
        <v>0</v>
      </c>
    </row>
    <row r="198" spans="1:12" ht="24" customHeight="1">
      <c r="A198" s="418">
        <v>45291</v>
      </c>
      <c r="B198" s="421" t="s">
        <v>424</v>
      </c>
      <c r="C198" s="490" t="s">
        <v>423</v>
      </c>
      <c r="D198" s="490" t="s">
        <v>3270</v>
      </c>
      <c r="E198" s="490" t="s">
        <v>80</v>
      </c>
      <c r="F198" s="170" t="s">
        <v>537</v>
      </c>
      <c r="G198" s="170" t="s">
        <v>3433</v>
      </c>
      <c r="H198" s="170" t="s">
        <v>518</v>
      </c>
      <c r="I198" s="170" t="s">
        <v>1205</v>
      </c>
      <c r="J198" s="170">
        <v>0</v>
      </c>
      <c r="K198" s="170" t="s">
        <v>1205</v>
      </c>
      <c r="L198" s="170" t="s">
        <v>3409</v>
      </c>
    </row>
    <row r="199" spans="1:12" ht="28.2" customHeight="1">
      <c r="A199" s="418">
        <v>45291</v>
      </c>
      <c r="B199" s="421" t="s">
        <v>426</v>
      </c>
      <c r="C199" s="490" t="s">
        <v>423</v>
      </c>
      <c r="D199" s="490" t="s">
        <v>3271</v>
      </c>
      <c r="E199" s="490" t="s">
        <v>80</v>
      </c>
      <c r="F199" s="170" t="s">
        <v>537</v>
      </c>
      <c r="G199" s="170" t="s">
        <v>3433</v>
      </c>
      <c r="H199" s="170" t="s">
        <v>518</v>
      </c>
      <c r="I199" s="170" t="s">
        <v>1205</v>
      </c>
      <c r="J199" s="170">
        <v>0</v>
      </c>
      <c r="K199" s="170" t="s">
        <v>1205</v>
      </c>
      <c r="L199" s="170">
        <v>0</v>
      </c>
    </row>
    <row r="200" spans="1:12" ht="28.2" customHeight="1">
      <c r="A200" s="418">
        <v>45291</v>
      </c>
      <c r="B200" s="421" t="s">
        <v>428</v>
      </c>
      <c r="C200" s="490" t="s">
        <v>423</v>
      </c>
      <c r="D200" s="490" t="s">
        <v>3272</v>
      </c>
      <c r="E200" s="490" t="s">
        <v>80</v>
      </c>
      <c r="F200" s="170" t="s">
        <v>537</v>
      </c>
      <c r="G200" s="170" t="s">
        <v>3433</v>
      </c>
      <c r="H200" s="170" t="s">
        <v>518</v>
      </c>
      <c r="I200" s="170" t="s">
        <v>1205</v>
      </c>
      <c r="J200" s="170">
        <v>0</v>
      </c>
      <c r="K200" s="170" t="s">
        <v>1205</v>
      </c>
      <c r="L200" s="170">
        <v>0</v>
      </c>
    </row>
    <row r="201" spans="1:12" ht="28.2" customHeight="1">
      <c r="A201" s="418">
        <v>45291</v>
      </c>
      <c r="B201" s="421" t="s">
        <v>431</v>
      </c>
      <c r="C201" s="490" t="s">
        <v>430</v>
      </c>
      <c r="D201" s="490" t="s">
        <v>432</v>
      </c>
      <c r="E201" s="490" t="s">
        <v>80</v>
      </c>
      <c r="F201" s="170" t="s">
        <v>537</v>
      </c>
      <c r="G201" s="170" t="s">
        <v>3433</v>
      </c>
      <c r="H201" s="170" t="s">
        <v>518</v>
      </c>
      <c r="I201" s="170" t="s">
        <v>1205</v>
      </c>
      <c r="J201" s="170" t="s">
        <v>3105</v>
      </c>
      <c r="K201" s="170" t="s">
        <v>1205</v>
      </c>
      <c r="L201" s="170" t="s">
        <v>3429</v>
      </c>
    </row>
    <row r="202" spans="1:12" ht="19.8" customHeight="1">
      <c r="A202" s="418">
        <v>45291</v>
      </c>
      <c r="B202" s="421" t="s">
        <v>433</v>
      </c>
      <c r="C202" s="490" t="s">
        <v>430</v>
      </c>
      <c r="D202" s="490" t="s">
        <v>3273</v>
      </c>
      <c r="E202" s="490" t="s">
        <v>80</v>
      </c>
      <c r="F202" s="170" t="s">
        <v>537</v>
      </c>
      <c r="G202" s="170" t="s">
        <v>3433</v>
      </c>
      <c r="H202" s="170" t="s">
        <v>518</v>
      </c>
      <c r="I202" s="170" t="s">
        <v>1205</v>
      </c>
      <c r="J202" s="170" t="s">
        <v>3105</v>
      </c>
      <c r="K202" s="510">
        <v>0.3004</v>
      </c>
      <c r="L202" s="170">
        <v>0</v>
      </c>
    </row>
    <row r="203" spans="1:12" ht="19.8" customHeight="1">
      <c r="A203" s="418">
        <v>45291</v>
      </c>
      <c r="B203" s="421" t="s">
        <v>435</v>
      </c>
      <c r="C203" s="490" t="s">
        <v>430</v>
      </c>
      <c r="D203" s="490" t="s">
        <v>3274</v>
      </c>
      <c r="E203" s="490" t="s">
        <v>80</v>
      </c>
      <c r="F203" s="170" t="s">
        <v>537</v>
      </c>
      <c r="G203" s="170" t="s">
        <v>3433</v>
      </c>
      <c r="H203" s="170" t="s">
        <v>518</v>
      </c>
      <c r="I203" s="170" t="s">
        <v>1205</v>
      </c>
      <c r="J203" s="170" t="s">
        <v>3105</v>
      </c>
      <c r="K203" s="510">
        <v>0.4859</v>
      </c>
      <c r="L203" s="170">
        <v>0</v>
      </c>
    </row>
    <row r="204" spans="1:12" ht="41.4" customHeight="1">
      <c r="A204" s="418">
        <v>45291</v>
      </c>
      <c r="B204" s="421" t="s">
        <v>438</v>
      </c>
      <c r="C204" s="490" t="s">
        <v>3374</v>
      </c>
      <c r="D204" s="490" t="s">
        <v>439</v>
      </c>
      <c r="E204" s="490" t="s">
        <v>76</v>
      </c>
      <c r="F204" s="170" t="s">
        <v>537</v>
      </c>
      <c r="G204" s="170" t="s">
        <v>3433</v>
      </c>
      <c r="H204" s="170" t="s">
        <v>518</v>
      </c>
      <c r="I204" s="170" t="s">
        <v>1205</v>
      </c>
      <c r="J204" s="170" t="s">
        <v>3105</v>
      </c>
      <c r="K204" s="170" t="s">
        <v>1205</v>
      </c>
      <c r="L204" s="170" t="s">
        <v>3430</v>
      </c>
    </row>
    <row r="205" spans="1:12" ht="42.6" customHeight="1">
      <c r="A205" s="418">
        <v>45291</v>
      </c>
      <c r="B205" s="421" t="s">
        <v>440</v>
      </c>
      <c r="C205" s="490" t="s">
        <v>3374</v>
      </c>
      <c r="D205" s="490" t="s">
        <v>441</v>
      </c>
      <c r="E205" s="490" t="s">
        <v>76</v>
      </c>
      <c r="F205" s="170" t="s">
        <v>537</v>
      </c>
      <c r="G205" s="170" t="s">
        <v>3433</v>
      </c>
      <c r="H205" s="170" t="s">
        <v>518</v>
      </c>
      <c r="I205" s="170" t="s">
        <v>1205</v>
      </c>
      <c r="J205" s="170" t="s">
        <v>3105</v>
      </c>
      <c r="K205" s="170" t="s">
        <v>1205</v>
      </c>
      <c r="L205" s="170">
        <v>0</v>
      </c>
    </row>
    <row r="206" spans="1:12" ht="44.4" customHeight="1">
      <c r="A206" s="418">
        <v>45291</v>
      </c>
      <c r="B206" s="421" t="s">
        <v>442</v>
      </c>
      <c r="C206" s="490" t="s">
        <v>3374</v>
      </c>
      <c r="D206" s="490" t="s">
        <v>443</v>
      </c>
      <c r="E206" s="490" t="s">
        <v>80</v>
      </c>
      <c r="F206" s="170" t="s">
        <v>537</v>
      </c>
      <c r="G206" s="170" t="s">
        <v>3433</v>
      </c>
      <c r="H206" s="170" t="s">
        <v>518</v>
      </c>
      <c r="I206" s="170" t="s">
        <v>1205</v>
      </c>
      <c r="J206" s="170" t="s">
        <v>3105</v>
      </c>
      <c r="K206" s="170" t="s">
        <v>1205</v>
      </c>
      <c r="L206" s="170">
        <v>0</v>
      </c>
    </row>
    <row r="207" spans="1:12" ht="40.799999999999997" customHeight="1">
      <c r="A207" s="418">
        <v>45291</v>
      </c>
      <c r="B207" s="421" t="s">
        <v>444</v>
      </c>
      <c r="C207" s="490" t="s">
        <v>3374</v>
      </c>
      <c r="D207" s="490" t="s">
        <v>445</v>
      </c>
      <c r="E207" s="490" t="s">
        <v>80</v>
      </c>
      <c r="F207" s="170" t="s">
        <v>537</v>
      </c>
      <c r="G207" s="170" t="s">
        <v>3433</v>
      </c>
      <c r="H207" s="170" t="s">
        <v>518</v>
      </c>
      <c r="I207" s="170" t="s">
        <v>1205</v>
      </c>
      <c r="J207" s="170" t="s">
        <v>3105</v>
      </c>
      <c r="K207" s="170" t="s">
        <v>1205</v>
      </c>
      <c r="L207" s="170">
        <v>0</v>
      </c>
    </row>
    <row r="208" spans="1:12" ht="43.2" customHeight="1">
      <c r="A208" s="418">
        <v>45291</v>
      </c>
      <c r="B208" s="421" t="s">
        <v>446</v>
      </c>
      <c r="C208" s="490" t="s">
        <v>3374</v>
      </c>
      <c r="D208" s="490" t="s">
        <v>3275</v>
      </c>
      <c r="E208" s="490" t="s">
        <v>80</v>
      </c>
      <c r="F208" s="170" t="s">
        <v>537</v>
      </c>
      <c r="G208" s="170" t="s">
        <v>3433</v>
      </c>
      <c r="H208" s="170" t="s">
        <v>518</v>
      </c>
      <c r="I208" s="170" t="s">
        <v>1205</v>
      </c>
      <c r="J208" s="170" t="s">
        <v>3105</v>
      </c>
      <c r="K208" s="170" t="s">
        <v>1205</v>
      </c>
      <c r="L208" s="170">
        <v>0</v>
      </c>
    </row>
    <row r="209" spans="1:13" ht="44.4" customHeight="1">
      <c r="A209" s="418">
        <v>45291</v>
      </c>
      <c r="B209" s="421" t="s">
        <v>448</v>
      </c>
      <c r="C209" s="490" t="s">
        <v>3374</v>
      </c>
      <c r="D209" s="490" t="s">
        <v>3276</v>
      </c>
      <c r="E209" s="490" t="s">
        <v>80</v>
      </c>
      <c r="F209" s="170" t="s">
        <v>537</v>
      </c>
      <c r="G209" s="170" t="s">
        <v>3433</v>
      </c>
      <c r="H209" s="170" t="s">
        <v>518</v>
      </c>
      <c r="I209" s="170" t="s">
        <v>1205</v>
      </c>
      <c r="J209" s="170" t="s">
        <v>3105</v>
      </c>
      <c r="K209" s="170" t="s">
        <v>1205</v>
      </c>
      <c r="L209" s="170">
        <v>0</v>
      </c>
    </row>
    <row r="210" spans="1:13" ht="22.2" customHeight="1">
      <c r="A210" s="418">
        <v>45291</v>
      </c>
      <c r="B210" s="421" t="s">
        <v>451</v>
      </c>
      <c r="C210" s="490" t="s">
        <v>450</v>
      </c>
      <c r="D210" s="490" t="s">
        <v>452</v>
      </c>
      <c r="E210" s="490" t="s">
        <v>80</v>
      </c>
      <c r="F210" s="170" t="s">
        <v>537</v>
      </c>
      <c r="G210" s="170" t="s">
        <v>3433</v>
      </c>
      <c r="H210" s="170" t="s">
        <v>518</v>
      </c>
      <c r="I210" s="170" t="s">
        <v>1205</v>
      </c>
      <c r="J210" s="170" t="s">
        <v>3105</v>
      </c>
      <c r="K210" s="170" t="s">
        <v>1205</v>
      </c>
      <c r="L210" s="170" t="s">
        <v>3410</v>
      </c>
    </row>
    <row r="211" spans="1:13" ht="33" customHeight="1">
      <c r="A211" s="418">
        <v>45291</v>
      </c>
      <c r="B211" s="421" t="s">
        <v>456</v>
      </c>
      <c r="C211" s="490" t="s">
        <v>3375</v>
      </c>
      <c r="D211" s="490" t="s">
        <v>3277</v>
      </c>
      <c r="E211" s="490" t="s">
        <v>12</v>
      </c>
      <c r="F211" s="170" t="s">
        <v>537</v>
      </c>
      <c r="G211" s="170" t="s">
        <v>3433</v>
      </c>
      <c r="H211" s="170" t="s">
        <v>518</v>
      </c>
      <c r="I211" s="170" t="s">
        <v>1205</v>
      </c>
      <c r="J211" s="170" t="s">
        <v>3105</v>
      </c>
      <c r="K211" s="170" t="s">
        <v>1205</v>
      </c>
      <c r="L211" s="170">
        <v>0</v>
      </c>
    </row>
    <row r="212" spans="1:13" ht="33" customHeight="1">
      <c r="A212" s="418">
        <v>45291</v>
      </c>
      <c r="B212" s="421" t="s">
        <v>459</v>
      </c>
      <c r="C212" s="490" t="s">
        <v>3376</v>
      </c>
      <c r="D212" s="490" t="s">
        <v>3278</v>
      </c>
      <c r="E212" s="490" t="s">
        <v>12</v>
      </c>
      <c r="F212" s="170" t="s">
        <v>537</v>
      </c>
      <c r="G212" s="170" t="s">
        <v>3433</v>
      </c>
      <c r="H212" s="170" t="s">
        <v>518</v>
      </c>
      <c r="I212" s="170" t="s">
        <v>1205</v>
      </c>
      <c r="J212" s="170">
        <v>0</v>
      </c>
      <c r="K212" s="170" t="s">
        <v>1205</v>
      </c>
      <c r="L212" s="170">
        <v>0</v>
      </c>
    </row>
    <row r="213" spans="1:13" ht="22.8" customHeight="1">
      <c r="A213" s="418">
        <v>45291</v>
      </c>
      <c r="B213" s="421" t="s">
        <v>463</v>
      </c>
      <c r="C213" s="490" t="s">
        <v>462</v>
      </c>
      <c r="D213" s="490" t="s">
        <v>3279</v>
      </c>
      <c r="E213" s="490" t="s">
        <v>76</v>
      </c>
      <c r="F213" s="170" t="s">
        <v>537</v>
      </c>
      <c r="G213" s="170" t="s">
        <v>3433</v>
      </c>
      <c r="H213" s="170" t="s">
        <v>518</v>
      </c>
      <c r="I213" s="170" t="s">
        <v>1205</v>
      </c>
      <c r="J213" s="170" t="s">
        <v>3105</v>
      </c>
      <c r="K213" s="170" t="s">
        <v>1205</v>
      </c>
      <c r="L213" s="170">
        <v>0</v>
      </c>
    </row>
    <row r="214" spans="1:13" ht="22.8" customHeight="1">
      <c r="A214" s="418">
        <v>45291</v>
      </c>
      <c r="B214" s="421" t="s">
        <v>465</v>
      </c>
      <c r="C214" s="490" t="s">
        <v>462</v>
      </c>
      <c r="D214" s="490" t="s">
        <v>3280</v>
      </c>
      <c r="E214" s="490" t="s">
        <v>73</v>
      </c>
      <c r="F214" s="170" t="s">
        <v>537</v>
      </c>
      <c r="G214" s="170" t="s">
        <v>3433</v>
      </c>
      <c r="H214" s="170" t="s">
        <v>518</v>
      </c>
      <c r="I214" s="170" t="s">
        <v>1205</v>
      </c>
      <c r="J214" s="170" t="s">
        <v>3105</v>
      </c>
      <c r="K214" s="170" t="s">
        <v>1205</v>
      </c>
      <c r="L214" s="170">
        <v>0</v>
      </c>
    </row>
    <row r="215" spans="1:13" ht="22.8" customHeight="1">
      <c r="A215" s="418">
        <v>45291</v>
      </c>
      <c r="B215" s="421" t="s">
        <v>467</v>
      </c>
      <c r="C215" s="490" t="s">
        <v>462</v>
      </c>
      <c r="D215" s="490" t="s">
        <v>3281</v>
      </c>
      <c r="E215" s="490" t="s">
        <v>73</v>
      </c>
      <c r="F215" s="170" t="s">
        <v>537</v>
      </c>
      <c r="G215" s="170" t="s">
        <v>3433</v>
      </c>
      <c r="H215" s="170" t="s">
        <v>518</v>
      </c>
      <c r="I215" s="170" t="s">
        <v>1205</v>
      </c>
      <c r="J215" s="170" t="s">
        <v>3105</v>
      </c>
      <c r="K215" s="170" t="s">
        <v>1205</v>
      </c>
      <c r="L215" s="170">
        <v>0</v>
      </c>
    </row>
    <row r="216" spans="1:13" ht="22.8" customHeight="1">
      <c r="A216" s="418">
        <v>45291</v>
      </c>
      <c r="B216" s="421" t="s">
        <v>469</v>
      </c>
      <c r="C216" s="490" t="s">
        <v>462</v>
      </c>
      <c r="D216" s="490" t="s">
        <v>470</v>
      </c>
      <c r="E216" s="490" t="s">
        <v>76</v>
      </c>
      <c r="F216" s="170" t="s">
        <v>537</v>
      </c>
      <c r="G216" s="170" t="s">
        <v>3433</v>
      </c>
      <c r="H216" s="170" t="s">
        <v>518</v>
      </c>
      <c r="I216" s="170" t="s">
        <v>1205</v>
      </c>
      <c r="J216" s="170" t="s">
        <v>3105</v>
      </c>
      <c r="K216" s="170" t="s">
        <v>1205</v>
      </c>
      <c r="L216" s="170">
        <v>0</v>
      </c>
    </row>
    <row r="217" spans="1:13" ht="22.8" customHeight="1">
      <c r="A217" s="418">
        <v>45291</v>
      </c>
      <c r="B217" s="421" t="s">
        <v>471</v>
      </c>
      <c r="C217" s="490" t="s">
        <v>462</v>
      </c>
      <c r="D217" s="490" t="s">
        <v>202</v>
      </c>
      <c r="E217" s="490" t="s">
        <v>80</v>
      </c>
      <c r="F217" s="170" t="s">
        <v>537</v>
      </c>
      <c r="G217" s="170" t="s">
        <v>3433</v>
      </c>
      <c r="H217" s="170" t="s">
        <v>518</v>
      </c>
      <c r="I217" s="170" t="s">
        <v>1205</v>
      </c>
      <c r="J217" s="170" t="s">
        <v>3105</v>
      </c>
      <c r="K217" s="170" t="s">
        <v>1205</v>
      </c>
      <c r="L217" s="170">
        <v>0</v>
      </c>
      <c r="M217" s="37"/>
    </row>
    <row r="218" spans="1:13" ht="34.200000000000003" customHeight="1">
      <c r="A218" s="418">
        <v>45291</v>
      </c>
      <c r="B218" s="421" t="s">
        <v>473</v>
      </c>
      <c r="C218" s="490" t="s">
        <v>3377</v>
      </c>
      <c r="D218" s="490" t="s">
        <v>3282</v>
      </c>
      <c r="E218" s="490" t="s">
        <v>12</v>
      </c>
      <c r="F218" s="170" t="s">
        <v>537</v>
      </c>
      <c r="G218" s="170" t="s">
        <v>3433</v>
      </c>
      <c r="H218" s="170" t="s">
        <v>518</v>
      </c>
      <c r="I218" s="170" t="s">
        <v>1205</v>
      </c>
      <c r="J218" s="170" t="s">
        <v>3105</v>
      </c>
      <c r="K218" s="170" t="s">
        <v>1205</v>
      </c>
      <c r="L218" s="170">
        <v>0</v>
      </c>
      <c r="M218" s="41"/>
    </row>
    <row r="219" spans="1:13" ht="34.200000000000003" customHeight="1">
      <c r="A219" s="418">
        <v>45291</v>
      </c>
      <c r="B219" s="421" t="s">
        <v>613</v>
      </c>
      <c r="C219" s="490" t="s">
        <v>3377</v>
      </c>
      <c r="D219" s="490" t="s">
        <v>476</v>
      </c>
      <c r="E219" s="490" t="s">
        <v>73</v>
      </c>
      <c r="F219" s="170" t="s">
        <v>537</v>
      </c>
      <c r="G219" s="170" t="s">
        <v>3433</v>
      </c>
      <c r="H219" s="170" t="s">
        <v>518</v>
      </c>
      <c r="I219" s="170" t="s">
        <v>1205</v>
      </c>
      <c r="J219" s="170" t="s">
        <v>3105</v>
      </c>
      <c r="K219" s="170" t="s">
        <v>1205</v>
      </c>
      <c r="L219" s="170">
        <v>0</v>
      </c>
      <c r="M219" s="37"/>
    </row>
    <row r="220" spans="1:13" ht="34.200000000000003" customHeight="1">
      <c r="A220" s="418">
        <v>45291</v>
      </c>
      <c r="B220" s="421" t="s">
        <v>478</v>
      </c>
      <c r="C220" s="490" t="s">
        <v>3378</v>
      </c>
      <c r="D220" s="490" t="s">
        <v>3283</v>
      </c>
      <c r="E220" s="490" t="s">
        <v>12</v>
      </c>
      <c r="F220" s="170" t="s">
        <v>537</v>
      </c>
      <c r="G220" s="170" t="s">
        <v>3433</v>
      </c>
      <c r="H220" s="170" t="s">
        <v>518</v>
      </c>
      <c r="I220" s="170" t="s">
        <v>1205</v>
      </c>
      <c r="J220" s="170" t="s">
        <v>3105</v>
      </c>
      <c r="K220" s="170" t="s">
        <v>1205</v>
      </c>
      <c r="L220" s="170">
        <v>0</v>
      </c>
      <c r="M220" s="41"/>
    </row>
    <row r="221" spans="1:13" ht="34.200000000000003" customHeight="1">
      <c r="A221" s="418">
        <v>45291</v>
      </c>
      <c r="B221" s="421" t="s">
        <v>614</v>
      </c>
      <c r="C221" s="490" t="s">
        <v>3378</v>
      </c>
      <c r="D221" s="490" t="s">
        <v>476</v>
      </c>
      <c r="E221" s="490" t="s">
        <v>73</v>
      </c>
      <c r="F221" s="170" t="s">
        <v>537</v>
      </c>
      <c r="G221" s="170" t="s">
        <v>3433</v>
      </c>
      <c r="H221" s="170" t="s">
        <v>518</v>
      </c>
      <c r="I221" s="170" t="s">
        <v>1205</v>
      </c>
      <c r="J221" s="170" t="s">
        <v>3105</v>
      </c>
      <c r="K221" s="170" t="s">
        <v>1205</v>
      </c>
      <c r="L221" s="170">
        <v>0</v>
      </c>
      <c r="M221" s="37"/>
    </row>
    <row r="222" spans="1:13" ht="20.399999999999999" customHeight="1">
      <c r="A222" s="418">
        <v>45291</v>
      </c>
      <c r="B222" s="421" t="s">
        <v>482</v>
      </c>
      <c r="C222" s="490" t="s">
        <v>481</v>
      </c>
      <c r="D222" s="490" t="s">
        <v>483</v>
      </c>
      <c r="E222" s="490" t="s">
        <v>80</v>
      </c>
      <c r="F222" s="170" t="s">
        <v>537</v>
      </c>
      <c r="G222" s="170" t="s">
        <v>3433</v>
      </c>
      <c r="H222" s="170" t="s">
        <v>518</v>
      </c>
      <c r="I222" s="170" t="s">
        <v>1205</v>
      </c>
      <c r="J222" s="170" t="s">
        <v>3105</v>
      </c>
      <c r="K222" s="170" t="s">
        <v>1205</v>
      </c>
      <c r="L222" s="170">
        <v>0</v>
      </c>
      <c r="M222" s="41"/>
    </row>
    <row r="223" spans="1:13" ht="20.399999999999999" customHeight="1">
      <c r="A223" s="418">
        <v>45291</v>
      </c>
      <c r="B223" s="421" t="s">
        <v>484</v>
      </c>
      <c r="C223" s="490" t="s">
        <v>481</v>
      </c>
      <c r="D223" s="490" t="s">
        <v>485</v>
      </c>
      <c r="E223" s="490" t="s">
        <v>80</v>
      </c>
      <c r="F223" s="170" t="s">
        <v>537</v>
      </c>
      <c r="G223" s="170" t="s">
        <v>3433</v>
      </c>
      <c r="H223" s="170" t="s">
        <v>518</v>
      </c>
      <c r="I223" s="170" t="s">
        <v>1205</v>
      </c>
      <c r="J223" s="170" t="s">
        <v>3105</v>
      </c>
      <c r="K223" s="170" t="s">
        <v>1205</v>
      </c>
      <c r="L223" s="170">
        <v>0</v>
      </c>
      <c r="M223" s="41"/>
    </row>
    <row r="224" spans="1:13" ht="32.4" customHeight="1">
      <c r="A224" s="418">
        <v>45291</v>
      </c>
      <c r="B224" s="421" t="s">
        <v>487</v>
      </c>
      <c r="C224" s="490" t="s">
        <v>3379</v>
      </c>
      <c r="D224" s="490" t="s">
        <v>3284</v>
      </c>
      <c r="E224" s="490" t="s">
        <v>76</v>
      </c>
      <c r="F224" s="170" t="s">
        <v>537</v>
      </c>
      <c r="G224" s="170" t="s">
        <v>3433</v>
      </c>
      <c r="H224" s="170" t="s">
        <v>518</v>
      </c>
      <c r="I224" s="170" t="s">
        <v>1205</v>
      </c>
      <c r="J224" s="170" t="s">
        <v>3300</v>
      </c>
      <c r="K224" s="170" t="s">
        <v>3387</v>
      </c>
      <c r="L224" s="170" t="s">
        <v>3411</v>
      </c>
      <c r="M224" s="41"/>
    </row>
    <row r="225" spans="1:13" ht="32.4" customHeight="1">
      <c r="A225" s="418">
        <v>45291</v>
      </c>
      <c r="B225" s="421" t="s">
        <v>491</v>
      </c>
      <c r="C225" s="490" t="s">
        <v>3379</v>
      </c>
      <c r="D225" s="490" t="s">
        <v>3285</v>
      </c>
      <c r="E225" s="490" t="s">
        <v>12</v>
      </c>
      <c r="F225" s="170" t="s">
        <v>537</v>
      </c>
      <c r="G225" s="170" t="s">
        <v>3433</v>
      </c>
      <c r="H225" s="170" t="s">
        <v>518</v>
      </c>
      <c r="I225" s="170" t="s">
        <v>1205</v>
      </c>
      <c r="J225" s="170" t="s">
        <v>3300</v>
      </c>
      <c r="K225" s="170" t="s">
        <v>3387</v>
      </c>
      <c r="L225" s="170">
        <v>0</v>
      </c>
      <c r="M225" s="41"/>
    </row>
    <row r="226" spans="1:13" ht="32.4" customHeight="1">
      <c r="A226" s="418">
        <v>45291</v>
      </c>
      <c r="B226" s="421" t="s">
        <v>494</v>
      </c>
      <c r="C226" s="490" t="s">
        <v>3380</v>
      </c>
      <c r="D226" s="490" t="s">
        <v>3286</v>
      </c>
      <c r="E226" s="490" t="s">
        <v>12</v>
      </c>
      <c r="F226" s="170" t="s">
        <v>537</v>
      </c>
      <c r="G226" s="170" t="s">
        <v>3433</v>
      </c>
      <c r="H226" s="170" t="s">
        <v>518</v>
      </c>
      <c r="I226" s="170" t="s">
        <v>1205</v>
      </c>
      <c r="J226" s="170" t="s">
        <v>3300</v>
      </c>
      <c r="K226" s="170" t="s">
        <v>3387</v>
      </c>
      <c r="L226" s="170">
        <v>0</v>
      </c>
      <c r="M226" s="41"/>
    </row>
    <row r="227" spans="1:13" ht="32.4" customHeight="1">
      <c r="A227" s="418">
        <v>45291</v>
      </c>
      <c r="B227" s="421" t="s">
        <v>496</v>
      </c>
      <c r="C227" s="490" t="s">
        <v>3380</v>
      </c>
      <c r="D227" s="490" t="s">
        <v>3287</v>
      </c>
      <c r="E227" s="490" t="s">
        <v>73</v>
      </c>
      <c r="F227" s="170" t="s">
        <v>537</v>
      </c>
      <c r="G227" s="170" t="s">
        <v>3433</v>
      </c>
      <c r="H227" s="170" t="s">
        <v>518</v>
      </c>
      <c r="I227" s="170" t="s">
        <v>1205</v>
      </c>
      <c r="J227" s="170" t="s">
        <v>3300</v>
      </c>
      <c r="K227" s="170" t="s">
        <v>3387</v>
      </c>
      <c r="L227" s="170">
        <v>0</v>
      </c>
      <c r="M227" s="41"/>
    </row>
    <row r="228" spans="1:13" ht="32.4" customHeight="1">
      <c r="A228" s="418">
        <v>45291</v>
      </c>
      <c r="B228" s="421" t="s">
        <v>499</v>
      </c>
      <c r="C228" s="490" t="s">
        <v>3380</v>
      </c>
      <c r="D228" s="490" t="s">
        <v>3288</v>
      </c>
      <c r="E228" s="490" t="s">
        <v>73</v>
      </c>
      <c r="F228" s="170" t="s">
        <v>537</v>
      </c>
      <c r="G228" s="170" t="s">
        <v>3433</v>
      </c>
      <c r="H228" s="170" t="s">
        <v>518</v>
      </c>
      <c r="I228" s="170" t="s">
        <v>1205</v>
      </c>
      <c r="J228" s="170" t="s">
        <v>3300</v>
      </c>
      <c r="K228" s="170" t="s">
        <v>3387</v>
      </c>
      <c r="L228" s="170">
        <v>0</v>
      </c>
      <c r="M228" s="41"/>
    </row>
    <row r="229" spans="1:13" ht="32.4" customHeight="1">
      <c r="A229" s="418">
        <v>45291</v>
      </c>
      <c r="B229" s="421" t="s">
        <v>502</v>
      </c>
      <c r="C229" s="490" t="s">
        <v>3380</v>
      </c>
      <c r="D229" s="490" t="s">
        <v>3289</v>
      </c>
      <c r="E229" s="490" t="s">
        <v>73</v>
      </c>
      <c r="F229" s="170" t="s">
        <v>537</v>
      </c>
      <c r="G229" s="170" t="s">
        <v>3433</v>
      </c>
      <c r="H229" s="170" t="s">
        <v>518</v>
      </c>
      <c r="I229" s="170" t="s">
        <v>1205</v>
      </c>
      <c r="J229" s="170" t="s">
        <v>3300</v>
      </c>
      <c r="K229" s="170" t="s">
        <v>3387</v>
      </c>
      <c r="L229" s="170">
        <v>0</v>
      </c>
      <c r="M229" s="41"/>
    </row>
    <row r="230" spans="1:13" ht="42.6" customHeight="1">
      <c r="A230" s="418">
        <v>45291</v>
      </c>
      <c r="B230" s="421" t="s">
        <v>506</v>
      </c>
      <c r="C230" s="490" t="s">
        <v>3381</v>
      </c>
      <c r="D230" s="490" t="s">
        <v>3290</v>
      </c>
      <c r="E230" s="490" t="s">
        <v>36</v>
      </c>
      <c r="F230" s="170" t="s">
        <v>537</v>
      </c>
      <c r="G230" s="170" t="s">
        <v>3433</v>
      </c>
      <c r="H230" s="170" t="s">
        <v>518</v>
      </c>
      <c r="I230" s="170" t="s">
        <v>1205</v>
      </c>
      <c r="J230" s="170" t="s">
        <v>3293</v>
      </c>
      <c r="K230" s="170" t="s">
        <v>1205</v>
      </c>
      <c r="L230" s="170" t="s">
        <v>3412</v>
      </c>
      <c r="M230" s="37"/>
    </row>
    <row r="231" spans="1:13" ht="42.6" customHeight="1">
      <c r="A231" s="418">
        <v>45291</v>
      </c>
      <c r="B231" s="421" t="s">
        <v>510</v>
      </c>
      <c r="C231" s="490" t="s">
        <v>3381</v>
      </c>
      <c r="D231" s="490" t="s">
        <v>511</v>
      </c>
      <c r="E231" s="490" t="s">
        <v>12</v>
      </c>
      <c r="F231" s="170" t="s">
        <v>537</v>
      </c>
      <c r="G231" s="170" t="s">
        <v>3433</v>
      </c>
      <c r="H231" s="170" t="s">
        <v>518</v>
      </c>
      <c r="I231" s="170" t="s">
        <v>1205</v>
      </c>
      <c r="J231" s="170" t="s">
        <v>3293</v>
      </c>
      <c r="K231" s="170" t="s">
        <v>1205</v>
      </c>
      <c r="L231" s="170">
        <v>0</v>
      </c>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1"/>
  <sheetViews>
    <sheetView zoomScaleNormal="100" workbookViewId="0">
      <pane xSplit="4" ySplit="1" topLeftCell="E2" activePane="bottomRight" state="frozen"/>
      <selection pane="topRight" activeCell="E1" sqref="E1"/>
      <selection pane="bottomLeft" activeCell="A2" sqref="A2"/>
      <selection pane="bottomRight" activeCell="F9" sqref="F9"/>
    </sheetView>
  </sheetViews>
  <sheetFormatPr defaultColWidth="90.625" defaultRowHeight="15" customHeight="1"/>
  <cols>
    <col min="1" max="1" width="13.375" style="464" bestFit="1" customWidth="1"/>
    <col min="2" max="2" width="15.375" style="333" bestFit="1" customWidth="1"/>
    <col min="3" max="3" width="22.625" style="333" bestFit="1" customWidth="1"/>
    <col min="4" max="4" width="11.125" style="333" bestFit="1" customWidth="1"/>
    <col min="5" max="6" width="18.25" style="461" bestFit="1" customWidth="1"/>
    <col min="7" max="9" width="20" style="461" bestFit="1" customWidth="1"/>
    <col min="10" max="11" width="10.625" style="461" customWidth="1"/>
    <col min="12" max="12" width="20" style="461" bestFit="1" customWidth="1"/>
    <col min="13" max="15" width="10.625" style="461" customWidth="1"/>
    <col min="16" max="16" width="10.625" style="460" customWidth="1"/>
    <col min="17" max="19" width="10.625" style="459" customWidth="1"/>
    <col min="20" max="21" width="10.625" style="460" customWidth="1"/>
    <col min="22" max="22" width="10.625" style="458" customWidth="1"/>
    <col min="23" max="23" width="10.625" style="460" customWidth="1"/>
    <col min="24" max="24" width="10.625" style="463" customWidth="1"/>
    <col min="25" max="25" width="10.625" style="459" customWidth="1"/>
    <col min="26" max="27" width="10.625" style="460" customWidth="1"/>
    <col min="28" max="28" width="10.625" style="462" customWidth="1"/>
    <col min="29" max="29" width="10.625" style="460" customWidth="1"/>
    <col min="30" max="30" width="10.625" style="462" customWidth="1"/>
    <col min="31" max="31" width="10.625" style="458" customWidth="1"/>
    <col min="32" max="32" width="10.625" style="462" customWidth="1"/>
    <col min="33" max="33" width="10.625" style="460" customWidth="1"/>
    <col min="34" max="34" width="10.625" style="462" customWidth="1"/>
    <col min="35" max="35" width="10.625" style="460" customWidth="1"/>
    <col min="36" max="36" width="10.625" style="462" customWidth="1"/>
    <col min="37" max="37" width="10.625" style="460" customWidth="1"/>
    <col min="38" max="38" width="10.625" style="462" customWidth="1"/>
    <col min="39" max="40" width="10.625" style="460" customWidth="1"/>
    <col min="41" max="41" width="10.625" style="462" customWidth="1"/>
    <col min="42" max="42" width="10.625" style="459" customWidth="1"/>
    <col min="43" max="44" width="10.625" style="460" customWidth="1"/>
    <col min="45" max="45" width="10.625" style="459" customWidth="1"/>
    <col min="46" max="46" width="10.625" style="458" customWidth="1"/>
    <col min="47" max="51" width="10.625" style="461" customWidth="1"/>
    <col min="52" max="54" width="10.625" style="460" customWidth="1"/>
    <col min="55" max="55" width="10.625" style="461" customWidth="1"/>
    <col min="56" max="56" width="10.625" style="459" customWidth="1"/>
    <col min="57" max="62" width="10.625" style="458" customWidth="1"/>
    <col min="63" max="67" width="10.625" style="460" customWidth="1"/>
    <col min="68" max="71" width="10.625" style="458" customWidth="1"/>
    <col min="72" max="78" width="10.625" style="461" customWidth="1"/>
    <col min="79" max="79" width="14.875" style="460" customWidth="1"/>
    <col min="80" max="80" width="10.625" style="460" customWidth="1"/>
    <col min="81" max="82" width="10.625" style="458" customWidth="1"/>
    <col min="83" max="83" width="10.625" style="461" customWidth="1"/>
    <col min="84" max="84" width="20" style="461" bestFit="1" customWidth="1"/>
    <col min="85" max="91" width="10.625" style="458" customWidth="1"/>
    <col min="92" max="92" width="10.625" style="461" customWidth="1"/>
    <col min="93" max="97" width="10.625" style="458" customWidth="1"/>
    <col min="98" max="98" width="10.625" style="461" customWidth="1"/>
    <col min="99" max="99" width="10.625" style="460" customWidth="1"/>
    <col min="100" max="100" width="14.75" style="460" customWidth="1"/>
    <col min="101" max="101" width="10.625" style="459" customWidth="1"/>
    <col min="102" max="102" width="10.625" style="458" customWidth="1"/>
    <col min="103" max="104" width="10.625" style="461" customWidth="1"/>
    <col min="105" max="106" width="10.625" style="458" customWidth="1"/>
    <col min="107" max="107" width="10.625" style="460" customWidth="1"/>
    <col min="108" max="116" width="10.625" style="459" customWidth="1"/>
    <col min="117" max="119" width="10.625" style="458" customWidth="1"/>
    <col min="120" max="121" width="10.625" style="459" customWidth="1"/>
    <col min="122" max="125" width="10.625" style="458" customWidth="1"/>
    <col min="126" max="161" width="10.625" style="333" customWidth="1"/>
    <col min="162" max="16384" width="90.625" style="333"/>
  </cols>
  <sheetData>
    <row r="1" spans="1:125" s="337" customFormat="1" ht="15" customHeight="1">
      <c r="A1" s="455" t="s">
        <v>3042</v>
      </c>
      <c r="B1" s="337" t="s">
        <v>3059</v>
      </c>
      <c r="C1" s="337" t="s">
        <v>3060</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519" t="s">
        <v>208</v>
      </c>
      <c r="AX1" s="519" t="s">
        <v>210</v>
      </c>
      <c r="AY1" s="519"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45291</v>
      </c>
      <c r="B2" s="337" t="s">
        <v>537</v>
      </c>
      <c r="C2" s="337" t="s">
        <v>3383</v>
      </c>
      <c r="D2" s="337" t="s">
        <v>3292</v>
      </c>
      <c r="E2" s="454" t="s">
        <v>3388</v>
      </c>
      <c r="F2" s="454" t="s">
        <v>3389</v>
      </c>
      <c r="G2" s="517">
        <v>7575394386</v>
      </c>
      <c r="H2" s="517">
        <v>3416980273</v>
      </c>
      <c r="I2" s="517">
        <v>3416980273</v>
      </c>
      <c r="J2" s="454">
        <v>0</v>
      </c>
      <c r="K2" s="454" t="s">
        <v>1205</v>
      </c>
      <c r="L2" s="517">
        <v>3675369076</v>
      </c>
      <c r="M2" s="454" t="s">
        <v>1205</v>
      </c>
      <c r="N2" s="454">
        <v>0</v>
      </c>
      <c r="O2" s="454" t="s">
        <v>1205</v>
      </c>
      <c r="P2" s="454" t="s">
        <v>3434</v>
      </c>
      <c r="Q2" s="454" t="s">
        <v>2360</v>
      </c>
      <c r="R2" s="454" t="s">
        <v>2361</v>
      </c>
      <c r="S2" s="454" t="s">
        <v>3394</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516" t="s">
        <v>1205</v>
      </c>
      <c r="AX2" s="516" t="s">
        <v>1205</v>
      </c>
      <c r="AY2" s="516" t="s">
        <v>1205</v>
      </c>
      <c r="AZ2" s="454" t="s">
        <v>2364</v>
      </c>
      <c r="BA2" s="454" t="s">
        <v>1205</v>
      </c>
      <c r="BB2" s="454" t="s">
        <v>1205</v>
      </c>
      <c r="BC2" s="454">
        <v>0</v>
      </c>
      <c r="BD2" s="454" t="s">
        <v>2361</v>
      </c>
      <c r="BE2" s="511">
        <v>1</v>
      </c>
      <c r="BF2" s="454" t="s">
        <v>1205</v>
      </c>
      <c r="BG2" s="454" t="s">
        <v>1205</v>
      </c>
      <c r="BH2" s="511">
        <v>1</v>
      </c>
      <c r="BI2" s="454" t="s">
        <v>1205</v>
      </c>
      <c r="BJ2" s="454" t="s">
        <v>1205</v>
      </c>
      <c r="BK2" s="454" t="s">
        <v>1205</v>
      </c>
      <c r="BL2" s="454" t="s">
        <v>1205</v>
      </c>
      <c r="BM2" s="454" t="s">
        <v>1205</v>
      </c>
      <c r="BN2" s="454" t="s">
        <v>1205</v>
      </c>
      <c r="BO2" s="454" t="s">
        <v>1205</v>
      </c>
      <c r="BP2" s="511">
        <v>1</v>
      </c>
      <c r="BQ2" s="454" t="s">
        <v>1205</v>
      </c>
      <c r="BR2" s="454" t="s">
        <v>1205</v>
      </c>
      <c r="BS2" s="454" t="s">
        <v>1205</v>
      </c>
      <c r="BT2" s="454" t="s">
        <v>3385</v>
      </c>
      <c r="BU2" s="454" t="s">
        <v>3385</v>
      </c>
      <c r="BV2" s="454" t="s">
        <v>3385</v>
      </c>
      <c r="BW2" s="454" t="s">
        <v>3385</v>
      </c>
      <c r="BX2" s="454" t="s">
        <v>3385</v>
      </c>
      <c r="BY2" s="454" t="s">
        <v>3385</v>
      </c>
      <c r="BZ2" s="454" t="s">
        <v>3385</v>
      </c>
      <c r="CA2" s="454" t="s">
        <v>3382</v>
      </c>
      <c r="CB2" s="454" t="s">
        <v>1205</v>
      </c>
      <c r="CC2" s="454" t="s">
        <v>1205</v>
      </c>
      <c r="CD2" s="454">
        <v>0</v>
      </c>
      <c r="CE2" s="454" t="s">
        <v>1205</v>
      </c>
      <c r="CF2" s="517">
        <v>3675369076</v>
      </c>
      <c r="CG2" s="511">
        <v>1</v>
      </c>
      <c r="CH2" s="454" t="s">
        <v>1205</v>
      </c>
      <c r="CI2" s="454" t="s">
        <v>1205</v>
      </c>
      <c r="CJ2" s="454" t="s">
        <v>1205</v>
      </c>
      <c r="CK2" s="483">
        <v>1</v>
      </c>
      <c r="CL2" s="454" t="s">
        <v>1205</v>
      </c>
      <c r="CM2" s="454" t="s">
        <v>1205</v>
      </c>
      <c r="CN2" s="454" t="s">
        <v>1205</v>
      </c>
      <c r="CO2" s="454" t="s">
        <v>1205</v>
      </c>
      <c r="CP2" s="454" t="s">
        <v>1205</v>
      </c>
      <c r="CQ2" s="454" t="s">
        <v>1205</v>
      </c>
      <c r="CR2" s="454" t="s">
        <v>1205</v>
      </c>
      <c r="CS2" s="454" t="s">
        <v>1205</v>
      </c>
      <c r="CT2" s="454" t="s">
        <v>1205</v>
      </c>
      <c r="CU2" s="454" t="s">
        <v>1205</v>
      </c>
      <c r="CV2" s="454" t="s">
        <v>3435</v>
      </c>
      <c r="CW2" s="454" t="s">
        <v>1205</v>
      </c>
      <c r="CX2" s="454" t="s">
        <v>1205</v>
      </c>
      <c r="CY2" s="454" t="s">
        <v>1205</v>
      </c>
      <c r="CZ2" s="454" t="s">
        <v>1205</v>
      </c>
      <c r="DA2" s="483">
        <v>1</v>
      </c>
      <c r="DB2" s="511">
        <v>1</v>
      </c>
      <c r="DC2" s="454" t="s">
        <v>3386</v>
      </c>
      <c r="DD2" s="512">
        <v>0</v>
      </c>
      <c r="DE2" s="512">
        <v>67</v>
      </c>
      <c r="DF2" s="512">
        <v>0</v>
      </c>
      <c r="DG2" s="512">
        <v>0</v>
      </c>
      <c r="DH2" s="512">
        <v>0</v>
      </c>
      <c r="DI2" s="512">
        <v>4</v>
      </c>
      <c r="DJ2" s="512">
        <v>63</v>
      </c>
      <c r="DK2" s="512">
        <v>67</v>
      </c>
      <c r="DL2" s="512">
        <v>0</v>
      </c>
      <c r="DM2" s="454" t="s">
        <v>1205</v>
      </c>
      <c r="DN2" s="511">
        <v>0.3004</v>
      </c>
      <c r="DO2" s="511">
        <v>0.4859</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518"/>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519"/>
      <c r="AX3" s="519"/>
      <c r="AY3" s="519"/>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sheetData>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
  <sheetViews>
    <sheetView workbookViewId="0">
      <selection activeCell="I2" sqref="I2"/>
    </sheetView>
  </sheetViews>
  <sheetFormatPr defaultColWidth="8.875" defaultRowHeight="15" customHeight="1"/>
  <cols>
    <col min="1" max="1" width="14.375" style="453" bestFit="1" customWidth="1"/>
    <col min="2" max="2" width="14.375" style="374" bestFit="1" customWidth="1"/>
    <col min="3" max="3" width="20.25" style="374" customWidth="1"/>
    <col min="4" max="4" width="14.375" style="374" bestFit="1" customWidth="1"/>
    <col min="5" max="5" width="11.375" style="374" bestFit="1" customWidth="1"/>
    <col min="6" max="6" width="6" style="452" customWidth="1"/>
    <col min="7" max="7" width="7.875" style="452" customWidth="1"/>
    <col min="8" max="8" width="7" style="452" customWidth="1"/>
    <col min="9" max="9" width="16.375" style="515" customWidth="1"/>
    <col min="10" max="10" width="15" style="515" customWidth="1"/>
    <col min="11" max="11" width="7.625" style="515" customWidth="1"/>
    <col min="12" max="12" width="8.5" style="515" customWidth="1"/>
    <col min="13" max="13" width="8.125" style="515" customWidth="1"/>
    <col min="14" max="14" width="7.25" style="515" customWidth="1"/>
    <col min="15" max="15" width="9.125" style="515" customWidth="1"/>
    <col min="16" max="16" width="9" style="515" customWidth="1"/>
    <col min="17" max="17" width="9.375" style="515" customWidth="1"/>
    <col min="18" max="18" width="12" style="515" customWidth="1"/>
    <col min="19" max="19" width="10.375" style="515" bestFit="1" customWidth="1"/>
    <col min="20" max="20" width="17.875" style="515" bestFit="1" customWidth="1"/>
    <col min="21" max="161" width="10.625" style="374" customWidth="1"/>
    <col min="162" max="16384" width="8.875" style="374"/>
  </cols>
  <sheetData>
    <row r="1" spans="1:20" s="456" customFormat="1" ht="15" customHeight="1">
      <c r="A1" s="455" t="s">
        <v>3042</v>
      </c>
      <c r="B1" s="337" t="s">
        <v>3059</v>
      </c>
      <c r="C1" s="337" t="s">
        <v>3060</v>
      </c>
      <c r="D1" s="337" t="s">
        <v>578</v>
      </c>
      <c r="E1" s="337" t="s">
        <v>515</v>
      </c>
      <c r="F1" s="457" t="s">
        <v>38</v>
      </c>
      <c r="G1" s="457" t="s">
        <v>42</v>
      </c>
      <c r="H1" s="457" t="s">
        <v>44</v>
      </c>
      <c r="I1" s="513" t="s">
        <v>46</v>
      </c>
      <c r="J1" s="513" t="s">
        <v>48</v>
      </c>
      <c r="K1" s="513" t="s">
        <v>50</v>
      </c>
      <c r="L1" s="513" t="s">
        <v>52</v>
      </c>
      <c r="M1" s="513" t="s">
        <v>54</v>
      </c>
      <c r="N1" s="513" t="s">
        <v>56</v>
      </c>
      <c r="O1" s="513" t="s">
        <v>58</v>
      </c>
      <c r="P1" s="513" t="s">
        <v>60</v>
      </c>
      <c r="Q1" s="513" t="s">
        <v>62</v>
      </c>
      <c r="R1" s="513" t="s">
        <v>64</v>
      </c>
      <c r="S1" s="513" t="s">
        <v>66</v>
      </c>
      <c r="T1" s="513" t="s">
        <v>68</v>
      </c>
    </row>
    <row r="2" spans="1:20" ht="15" customHeight="1">
      <c r="A2" s="455">
        <v>45291</v>
      </c>
      <c r="B2" s="337" t="s">
        <v>537</v>
      </c>
      <c r="C2" s="337" t="s">
        <v>3433</v>
      </c>
      <c r="D2" s="337" t="s">
        <v>579</v>
      </c>
      <c r="E2" s="337" t="s">
        <v>3291</v>
      </c>
      <c r="F2" s="454">
        <v>0</v>
      </c>
      <c r="G2" s="454">
        <v>0</v>
      </c>
      <c r="H2" s="454">
        <v>0</v>
      </c>
      <c r="I2" s="514">
        <v>13064218846</v>
      </c>
      <c r="J2" s="514">
        <v>950000000</v>
      </c>
      <c r="K2" s="514">
        <v>0</v>
      </c>
      <c r="L2" s="514">
        <v>0</v>
      </c>
      <c r="M2" s="514">
        <v>0</v>
      </c>
      <c r="N2" s="514">
        <v>0</v>
      </c>
      <c r="O2" s="514">
        <v>0</v>
      </c>
      <c r="P2" s="514">
        <v>0</v>
      </c>
      <c r="Q2" s="514">
        <v>0</v>
      </c>
      <c r="R2" s="514">
        <v>0</v>
      </c>
      <c r="S2" s="514">
        <v>0</v>
      </c>
      <c r="T2" s="514">
        <v>14014218846</v>
      </c>
    </row>
    <row r="3" spans="1:20" ht="15" customHeight="1">
      <c r="A3" s="455">
        <v>45291</v>
      </c>
      <c r="B3" s="337" t="s">
        <v>537</v>
      </c>
      <c r="C3" s="337" t="s">
        <v>3433</v>
      </c>
      <c r="D3" s="337" t="s">
        <v>580</v>
      </c>
      <c r="E3" s="337" t="s">
        <v>3291</v>
      </c>
      <c r="F3" s="454">
        <v>0</v>
      </c>
      <c r="G3" s="454">
        <v>0</v>
      </c>
      <c r="H3" s="454">
        <v>0</v>
      </c>
      <c r="I3" s="514">
        <v>13064218846</v>
      </c>
      <c r="J3" s="514">
        <v>950000000</v>
      </c>
      <c r="K3" s="514">
        <v>0</v>
      </c>
      <c r="L3" s="514">
        <v>0</v>
      </c>
      <c r="M3" s="514">
        <v>0</v>
      </c>
      <c r="N3" s="514">
        <v>0</v>
      </c>
      <c r="O3" s="514">
        <v>0</v>
      </c>
      <c r="P3" s="514">
        <v>0</v>
      </c>
      <c r="Q3" s="514">
        <v>0</v>
      </c>
      <c r="R3" s="514">
        <v>0</v>
      </c>
      <c r="S3" s="514">
        <v>0</v>
      </c>
      <c r="T3" s="514">
        <v>14014218846</v>
      </c>
    </row>
  </sheetData>
  <autoFilter ref="A1:T3"/>
  <phoneticPr fontId="1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已命名的範圍</vt:lpstr>
      </vt:variant>
      <vt:variant>
        <vt:i4>8</vt:i4>
      </vt:variant>
    </vt:vector>
  </HeadingPairs>
  <TitlesOfParts>
    <vt:vector size="59" baseType="lpstr">
      <vt:lpstr>TPEx_ConsolidatedDataFile_205項</vt:lpstr>
      <vt:lpstr>9月退補</vt:lpstr>
      <vt:lpstr>Guide</vt:lpstr>
      <vt:lpstr>QualitativeNotes</vt:lpstr>
      <vt:lpstr>Revisions</vt:lpstr>
      <vt:lpstr>TWSE_ConsolidatedDataFile中文</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TWSE_ConsolidatedDataFile中文!Print_Area</vt:lpstr>
      <vt:lpstr>Guide!Print_Titles</vt:lpstr>
      <vt:lpstr>TPEx_ConsolidatedDataFile_205項!Print_Titles</vt:lpstr>
      <vt:lpstr>TWSE_ConsolidatedDataFile!Print_Titles</vt:lpstr>
      <vt:lpstr>TWSE_ConsolidatedDataFile中文!Print_Titles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廖依婷</cp:lastModifiedBy>
  <cp:lastPrinted>2023-11-16T09:40:45Z</cp:lastPrinted>
  <dcterms:created xsi:type="dcterms:W3CDTF">2022-10-14T09:50:40Z</dcterms:created>
  <dcterms:modified xsi:type="dcterms:W3CDTF">2024-02-23T06:15:26Z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